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Y:\全社共有\新 事務共有\共済\共済事務の手引き\書類作成ツール\R8\"/>
    </mc:Choice>
  </mc:AlternateContent>
  <xr:revisionPtr revIDLastSave="0" documentId="13_ncr:1_{CD950723-A0AF-4671-A3ED-849DBE810812}" xr6:coauthVersionLast="47" xr6:coauthVersionMax="47" xr10:uidLastSave="{00000000-0000-0000-0000-000000000000}"/>
  <bookViews>
    <workbookView xWindow="-105" yWindow="0" windowWidth="14610" windowHeight="15585" tabRatio="670" xr2:uid="{473E9713-0D15-4D3F-A5FE-7254943C7E1D}"/>
  </bookViews>
  <sheets>
    <sheet name="入力" sheetId="1" r:id="rId1"/>
    <sheet name="共済契約申込書(様式1)" sheetId="2" r:id="rId2"/>
    <sheet name="被共済者数及び共済掛金納入予定書(様式2-1)" sheetId="3" r:id="rId3"/>
    <sheet name="認定結果報告書 (小学校・義務前期)" sheetId="6" r:id="rId4"/>
  </sheets>
  <definedNames>
    <definedName name="_xlnm.Print_Area" localSheetId="1">'共済契約申込書(様式1)'!$A$1:$AP$40</definedName>
    <definedName name="_xlnm.Print_Area" localSheetId="3">'認定結果報告書 (小学校・義務前期)'!$A$1:$AP$38</definedName>
    <definedName name="_xlnm.Print_Area" localSheetId="2">'被共済者数及び共済掛金納入予定書(様式2-1)'!$A$1:$AT$45</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2" i="3" l="1"/>
  <c r="W23" i="3"/>
  <c r="AE22" i="3"/>
  <c r="AE23" i="3"/>
  <c r="AG13" i="3"/>
  <c r="L13" i="3"/>
  <c r="W34" i="3"/>
  <c r="W33" i="3"/>
  <c r="AC23" i="1"/>
  <c r="D29" i="3" s="1"/>
  <c r="T22" i="1"/>
  <c r="T21" i="1"/>
  <c r="AA7" i="6"/>
  <c r="X7" i="6" s="1"/>
  <c r="W6" i="6"/>
  <c r="AM2" i="6"/>
  <c r="AG2" i="6"/>
  <c r="AC35" i="6"/>
  <c r="AC34" i="6"/>
  <c r="Q35" i="6"/>
  <c r="Q34" i="6"/>
  <c r="AH29" i="6"/>
  <c r="AC27" i="6"/>
  <c r="AC26" i="6"/>
  <c r="Q27" i="6"/>
  <c r="Q26" i="6"/>
  <c r="AC20" i="6"/>
  <c r="AC19" i="6"/>
  <c r="B35" i="2" l="1"/>
  <c r="L9" i="3"/>
  <c r="J13" i="2"/>
  <c r="D39" i="3" l="1"/>
  <c r="AA34" i="3"/>
  <c r="AA33" i="3"/>
  <c r="AK23" i="3"/>
  <c r="H5" i="2" l="1"/>
  <c r="AK22" i="3" l="1"/>
  <c r="AE21" i="3" l="1"/>
  <c r="J16" i="2"/>
  <c r="D7" i="2"/>
  <c r="BM11" i="1"/>
  <c r="BK17" i="1" s="1"/>
  <c r="Q20" i="6"/>
  <c r="Q19" i="6"/>
  <c r="AJ2" i="6"/>
  <c r="L6" i="3"/>
  <c r="W21" i="3"/>
  <c r="L10" i="3"/>
  <c r="AO3" i="3"/>
  <c r="AL3" i="3"/>
  <c r="AI3" i="3"/>
  <c r="BP17" i="1" l="1"/>
  <c r="Q28" i="6"/>
  <c r="AC28" i="6" s="1"/>
  <c r="AC21" i="6"/>
  <c r="Q36" i="6"/>
  <c r="AC36" i="6"/>
  <c r="L44" i="3"/>
  <c r="AG43" i="3"/>
  <c r="L43" i="3"/>
  <c r="L42" i="3"/>
  <c r="K38" i="2"/>
  <c r="Y22" i="2"/>
  <c r="AD39" i="2"/>
  <c r="K39" i="2"/>
  <c r="P15" i="2"/>
  <c r="L15" i="2"/>
  <c r="J14" i="2"/>
  <c r="AM2" i="2"/>
  <c r="AJ2" i="2"/>
  <c r="AG2" i="2"/>
  <c r="W24" i="3" l="1"/>
  <c r="AE24" i="3"/>
  <c r="W35" i="3"/>
  <c r="AC29" i="6" l="1"/>
  <c r="Q2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4" authorId="0" shapeId="0" xr:uid="{00E4AB4F-5C35-4F8F-B9D9-B75A26D4A487}">
      <text>
        <r>
          <rPr>
            <b/>
            <sz val="9"/>
            <color indexed="81"/>
            <rFont val="MS P ゴシック"/>
            <family val="3"/>
            <charset val="128"/>
          </rPr>
          <t>（入力例）
　〇〇市立△△小学校</t>
        </r>
      </text>
    </comment>
  </commentList>
</comments>
</file>

<file path=xl/sharedStrings.xml><?xml version="1.0" encoding="utf-8"?>
<sst xmlns="http://schemas.openxmlformats.org/spreadsheetml/2006/main" count="474" uniqueCount="396">
  <si>
    <t>ご契約者情報</t>
    <rPh sb="1" eb="4">
      <t>ケイヤクシャ</t>
    </rPh>
    <rPh sb="4" eb="6">
      <t>ジョウホウ</t>
    </rPh>
    <phoneticPr fontId="1"/>
  </si>
  <si>
    <t>学校名</t>
    <rPh sb="0" eb="3">
      <t>ガッコウメイ</t>
    </rPh>
    <phoneticPr fontId="1"/>
  </si>
  <si>
    <t>学校長等名</t>
    <rPh sb="0" eb="3">
      <t>ガッコウチョウ</t>
    </rPh>
    <rPh sb="3" eb="4">
      <t>トウ</t>
    </rPh>
    <rPh sb="4" eb="5">
      <t>メイ</t>
    </rPh>
    <phoneticPr fontId="1"/>
  </si>
  <si>
    <t>所在地</t>
    <rPh sb="0" eb="3">
      <t>ショザイチ</t>
    </rPh>
    <phoneticPr fontId="1"/>
  </si>
  <si>
    <t>〒</t>
    <phoneticPr fontId="1"/>
  </si>
  <si>
    <t>-</t>
    <phoneticPr fontId="1"/>
  </si>
  <si>
    <t>小学校（義務教育学校前期課程）</t>
    <rPh sb="0" eb="3">
      <t>ショウガッコウ</t>
    </rPh>
    <rPh sb="4" eb="6">
      <t>ギム</t>
    </rPh>
    <rPh sb="6" eb="8">
      <t>キョウイク</t>
    </rPh>
    <rPh sb="8" eb="10">
      <t>ガッコウ</t>
    </rPh>
    <rPh sb="10" eb="12">
      <t>ゼンキ</t>
    </rPh>
    <rPh sb="12" eb="14">
      <t>カテイ</t>
    </rPh>
    <phoneticPr fontId="1"/>
  </si>
  <si>
    <t>要保護児童生徒</t>
    <rPh sb="0" eb="7">
      <t>ヨウホゴジドウセイト</t>
    </rPh>
    <phoneticPr fontId="1"/>
  </si>
  <si>
    <t>受領書兼証書の交付</t>
    <rPh sb="0" eb="3">
      <t>ジュリョウショ</t>
    </rPh>
    <rPh sb="3" eb="4">
      <t>ケン</t>
    </rPh>
    <rPh sb="4" eb="6">
      <t>ショウショ</t>
    </rPh>
    <rPh sb="7" eb="9">
      <t>コウフ</t>
    </rPh>
    <phoneticPr fontId="1"/>
  </si>
  <si>
    <t>【認定結果受取後】認定結果の報告</t>
    <rPh sb="1" eb="3">
      <t>ニンテイ</t>
    </rPh>
    <rPh sb="3" eb="5">
      <t>ケッカ</t>
    </rPh>
    <rPh sb="5" eb="8">
      <t>ウケトリゴ</t>
    </rPh>
    <rPh sb="9" eb="11">
      <t>ニンテイ</t>
    </rPh>
    <rPh sb="11" eb="13">
      <t>ケッカ</t>
    </rPh>
    <rPh sb="14" eb="16">
      <t>ホウコク</t>
    </rPh>
    <phoneticPr fontId="1"/>
  </si>
  <si>
    <t>様式1</t>
    <rPh sb="0" eb="2">
      <t>ヨウシキ</t>
    </rPh>
    <phoneticPr fontId="1"/>
  </si>
  <si>
    <t>令和</t>
    <rPh sb="0" eb="2">
      <t>レイワ</t>
    </rPh>
    <phoneticPr fontId="1"/>
  </si>
  <si>
    <t>年</t>
    <rPh sb="0" eb="1">
      <t>ネン</t>
    </rPh>
    <phoneticPr fontId="1"/>
  </si>
  <si>
    <t>月</t>
    <rPh sb="0" eb="1">
      <t>ツキ</t>
    </rPh>
    <phoneticPr fontId="1"/>
  </si>
  <si>
    <t>日</t>
    <rPh sb="0" eb="1">
      <t>ニチ</t>
    </rPh>
    <phoneticPr fontId="1"/>
  </si>
  <si>
    <t>一般財団法人岩手県学校安全互助会理事長 様</t>
    <rPh sb="0" eb="18">
      <t>イッパンザイダンホウジンイワテケンガッコウアンゼンゴジョカイリジ</t>
    </rPh>
    <rPh sb="18" eb="19">
      <t>チョウ</t>
    </rPh>
    <rPh sb="20" eb="21">
      <t>サマ</t>
    </rPh>
    <phoneticPr fontId="1"/>
  </si>
  <si>
    <t>年度 被共済者数及び共済掛金納入予定書</t>
    <rPh sb="0" eb="2">
      <t>ネンド</t>
    </rPh>
    <rPh sb="3" eb="8">
      <t>ヒキョウサイシャスウ</t>
    </rPh>
    <rPh sb="8" eb="9">
      <t>オヨ</t>
    </rPh>
    <rPh sb="10" eb="19">
      <t>キョウサイカケキンノウニュウヨテイショ</t>
    </rPh>
    <phoneticPr fontId="1"/>
  </si>
  <si>
    <t>年度の一般財団法人岩手県学校安全互助会共済に次のとおり申し込みます。</t>
    <phoneticPr fontId="1"/>
  </si>
  <si>
    <t>なお、被共済者が確定次第、別途報告します。</t>
    <rPh sb="3" eb="7">
      <t>ヒキョウサイシャ</t>
    </rPh>
    <rPh sb="8" eb="12">
      <t>カクテイシダイ</t>
    </rPh>
    <rPh sb="13" eb="15">
      <t>ベット</t>
    </rPh>
    <rPh sb="15" eb="17">
      <t>ホウコク</t>
    </rPh>
    <phoneticPr fontId="1"/>
  </si>
  <si>
    <t>記</t>
    <rPh sb="0" eb="1">
      <t>キ</t>
    </rPh>
    <phoneticPr fontId="1"/>
  </si>
  <si>
    <t>1 . 共済契約者</t>
    <rPh sb="4" eb="9">
      <t>キョウサイケイヤクシャ</t>
    </rPh>
    <phoneticPr fontId="1"/>
  </si>
  <si>
    <t>学校等名</t>
    <rPh sb="0" eb="3">
      <t>ガッ</t>
    </rPh>
    <rPh sb="3" eb="4">
      <t>メイ</t>
    </rPh>
    <phoneticPr fontId="1"/>
  </si>
  <si>
    <t>学校長等名</t>
    <rPh sb="0" eb="4">
      <t>ガッコウチョウトウ</t>
    </rPh>
    <rPh sb="4" eb="5">
      <t>メイ</t>
    </rPh>
    <phoneticPr fontId="1"/>
  </si>
  <si>
    <t>㊞</t>
    <phoneticPr fontId="1"/>
  </si>
  <si>
    <t>2 . 加入見込み者数（該当する区分に記入願います）</t>
    <rPh sb="4" eb="6">
      <t>カニュウ</t>
    </rPh>
    <rPh sb="6" eb="8">
      <t>ミコ</t>
    </rPh>
    <rPh sb="9" eb="10">
      <t>シャ</t>
    </rPh>
    <rPh sb="10" eb="11">
      <t>スウ</t>
    </rPh>
    <rPh sb="12" eb="14">
      <t>ガイトウ</t>
    </rPh>
    <rPh sb="16" eb="18">
      <t>クブン</t>
    </rPh>
    <rPh sb="19" eb="22">
      <t>キニュウネガ</t>
    </rPh>
    <phoneticPr fontId="1"/>
  </si>
  <si>
    <t>区分</t>
    <rPh sb="0" eb="2">
      <t>クブン</t>
    </rPh>
    <phoneticPr fontId="1"/>
  </si>
  <si>
    <t>共済掛金（年額）</t>
    <rPh sb="0" eb="4">
      <t>キョウサイカケキン</t>
    </rPh>
    <rPh sb="5" eb="7">
      <t>ネンガク</t>
    </rPh>
    <phoneticPr fontId="1"/>
  </si>
  <si>
    <t>加入見込み者数（人）</t>
    <rPh sb="0" eb="2">
      <t>カニュウ</t>
    </rPh>
    <rPh sb="2" eb="4">
      <t>ミコ</t>
    </rPh>
    <rPh sb="5" eb="7">
      <t>シャスウ</t>
    </rPh>
    <rPh sb="8" eb="9">
      <t>ニン</t>
    </rPh>
    <phoneticPr fontId="1"/>
  </si>
  <si>
    <t>備考</t>
    <rPh sb="0" eb="2">
      <t>ビコウ</t>
    </rPh>
    <phoneticPr fontId="1"/>
  </si>
  <si>
    <t>保育所、認定こども園、幼稚園</t>
    <rPh sb="0" eb="3">
      <t>ホイクショ</t>
    </rPh>
    <rPh sb="4" eb="6">
      <t>ニンテイ</t>
    </rPh>
    <rPh sb="9" eb="10">
      <t>エン</t>
    </rPh>
    <rPh sb="11" eb="14">
      <t>ヨウチエン</t>
    </rPh>
    <phoneticPr fontId="1"/>
  </si>
  <si>
    <t>小学校、義務教育学校前期課程</t>
    <rPh sb="0" eb="3">
      <t>ショウガッコウ</t>
    </rPh>
    <rPh sb="4" eb="8">
      <t>ギムキョウイク</t>
    </rPh>
    <rPh sb="8" eb="10">
      <t>ガッコウ</t>
    </rPh>
    <rPh sb="10" eb="14">
      <t>ゼンキカテイ</t>
    </rPh>
    <phoneticPr fontId="1"/>
  </si>
  <si>
    <t>中学校、義務教育学校後期課程</t>
    <rPh sb="0" eb="3">
      <t>チュウガッコウ</t>
    </rPh>
    <rPh sb="4" eb="10">
      <t>ギムキョウイクガッコウ</t>
    </rPh>
    <rPh sb="10" eb="14">
      <t>コウキカテイ</t>
    </rPh>
    <phoneticPr fontId="1"/>
  </si>
  <si>
    <t>高等学校</t>
    <rPh sb="0" eb="4">
      <t>コウトウガッコウ</t>
    </rPh>
    <phoneticPr fontId="1"/>
  </si>
  <si>
    <t>全日制、専攻科</t>
    <rPh sb="0" eb="2">
      <t>ゼンニチ</t>
    </rPh>
    <rPh sb="2" eb="3">
      <t>セイ</t>
    </rPh>
    <rPh sb="4" eb="7">
      <t>センコウカ</t>
    </rPh>
    <phoneticPr fontId="1"/>
  </si>
  <si>
    <t>定時制、特別専攻科</t>
    <rPh sb="0" eb="3">
      <t>テイジセイ</t>
    </rPh>
    <rPh sb="4" eb="9">
      <t>トクベツセンコウカ</t>
    </rPh>
    <phoneticPr fontId="1"/>
  </si>
  <si>
    <t>通信制</t>
    <rPh sb="0" eb="3">
      <t>ツウシンセイ</t>
    </rPh>
    <phoneticPr fontId="1"/>
  </si>
  <si>
    <t>特別支援学校</t>
    <rPh sb="0" eb="6">
      <t>トクベツシエンガッコウ</t>
    </rPh>
    <phoneticPr fontId="1"/>
  </si>
  <si>
    <t>幼稚部</t>
    <rPh sb="0" eb="3">
      <t>ヨウチブ</t>
    </rPh>
    <phoneticPr fontId="1"/>
  </si>
  <si>
    <t>小学部</t>
    <rPh sb="0" eb="3">
      <t>ショウガクブ</t>
    </rPh>
    <phoneticPr fontId="1"/>
  </si>
  <si>
    <t>中学部</t>
    <rPh sb="0" eb="3">
      <t>チュウガクブ</t>
    </rPh>
    <phoneticPr fontId="1"/>
  </si>
  <si>
    <t>高等部、専攻科</t>
    <rPh sb="0" eb="3">
      <t>コウトウブ</t>
    </rPh>
    <rPh sb="4" eb="7">
      <t>センコウカ</t>
    </rPh>
    <phoneticPr fontId="1"/>
  </si>
  <si>
    <t>高等専門学校</t>
    <rPh sb="0" eb="6">
      <t>コウトウセンモンガッコウ</t>
    </rPh>
    <phoneticPr fontId="1"/>
  </si>
  <si>
    <t>職・氏名</t>
    <rPh sb="0" eb="1">
      <t>ショク</t>
    </rPh>
    <rPh sb="2" eb="4">
      <t>シメイ</t>
    </rPh>
    <phoneticPr fontId="1"/>
  </si>
  <si>
    <t>電話番号</t>
    <rPh sb="0" eb="4">
      <t>デンワバンゴウ</t>
    </rPh>
    <phoneticPr fontId="1"/>
  </si>
  <si>
    <t>FAX番号</t>
    <rPh sb="3" eb="5">
      <t>バンゴウ</t>
    </rPh>
    <phoneticPr fontId="1"/>
  </si>
  <si>
    <t>メールアドレス</t>
    <phoneticPr fontId="1"/>
  </si>
  <si>
    <t>様式2-1（小中学校、義務教育学校用）</t>
    <rPh sb="0" eb="2">
      <t>ヨウシキ</t>
    </rPh>
    <rPh sb="6" eb="7">
      <t>ショウ</t>
    </rPh>
    <rPh sb="7" eb="10">
      <t>チュウガッコウ</t>
    </rPh>
    <rPh sb="11" eb="18">
      <t>ギムキョウイクガッコウヨウ</t>
    </rPh>
    <phoneticPr fontId="1"/>
  </si>
  <si>
    <t>2 . 被共済者数</t>
    <rPh sb="4" eb="8">
      <t>ヒキョウサイシャ</t>
    </rPh>
    <rPh sb="8" eb="9">
      <t>カズ</t>
    </rPh>
    <phoneticPr fontId="1"/>
  </si>
  <si>
    <t>人</t>
    <rPh sb="0" eb="1">
      <t>ニン</t>
    </rPh>
    <phoneticPr fontId="1"/>
  </si>
  <si>
    <t>人数
（人）</t>
    <rPh sb="0" eb="2">
      <t>ニンズウ</t>
    </rPh>
    <rPh sb="4" eb="5">
      <t>ニン</t>
    </rPh>
    <phoneticPr fontId="1"/>
  </si>
  <si>
    <t>一般</t>
    <rPh sb="0" eb="2">
      <t>イッパン</t>
    </rPh>
    <phoneticPr fontId="1"/>
  </si>
  <si>
    <t>減免措置</t>
    <rPh sb="0" eb="4">
      <t>ゲンメンソチ</t>
    </rPh>
    <phoneticPr fontId="1"/>
  </si>
  <si>
    <t>要保護</t>
    <rPh sb="0" eb="3">
      <t>ヨウホゴ</t>
    </rPh>
    <phoneticPr fontId="1"/>
  </si>
  <si>
    <t>準要保護</t>
    <rPh sb="0" eb="1">
      <t>ジュン</t>
    </rPh>
    <rPh sb="1" eb="4">
      <t>ヨウホゴ</t>
    </rPh>
    <phoneticPr fontId="1"/>
  </si>
  <si>
    <t>計</t>
    <rPh sb="0" eb="1">
      <t>ケイ</t>
    </rPh>
    <phoneticPr fontId="1"/>
  </si>
  <si>
    <t>（2）【申請中】認定が済んでいない要保護及び準要保護児童生徒の内訳</t>
    <rPh sb="4" eb="7">
      <t>シンセイチュウ</t>
    </rPh>
    <rPh sb="8" eb="10">
      <t>ニンテイ</t>
    </rPh>
    <rPh sb="11" eb="12">
      <t>ス</t>
    </rPh>
    <rPh sb="17" eb="20">
      <t>ヨウホゴ</t>
    </rPh>
    <rPh sb="20" eb="21">
      <t>オヨ</t>
    </rPh>
    <rPh sb="22" eb="30">
      <t>ジュンヨウホゴジドウセイト</t>
    </rPh>
    <rPh sb="31" eb="33">
      <t>ウチワケ</t>
    </rPh>
    <phoneticPr fontId="1"/>
  </si>
  <si>
    <t>準要保護</t>
    <rPh sb="0" eb="4">
      <t>ジュンヨウホゴ</t>
    </rPh>
    <phoneticPr fontId="1"/>
  </si>
  <si>
    <t>4 . 共済掛金受領書兼共済証書の交付希望（希望する場合、□に✓をいれてください。）</t>
    <rPh sb="4" eb="11">
      <t>キョウサイカケキンジュリョウショ</t>
    </rPh>
    <rPh sb="11" eb="12">
      <t>ケン</t>
    </rPh>
    <rPh sb="12" eb="16">
      <t>キョウサイショウショ</t>
    </rPh>
    <rPh sb="17" eb="21">
      <t>コウフキボウ</t>
    </rPh>
    <rPh sb="22" eb="24">
      <t>キボウ</t>
    </rPh>
    <rPh sb="26" eb="28">
      <t>バアイ</t>
    </rPh>
    <phoneticPr fontId="1"/>
  </si>
  <si>
    <t>…</t>
    <phoneticPr fontId="1"/>
  </si>
  <si>
    <t>交付を希望する</t>
    <rPh sb="0" eb="2">
      <t>コウフ</t>
    </rPh>
    <rPh sb="3" eb="5">
      <t>キボウ</t>
    </rPh>
    <phoneticPr fontId="1"/>
  </si>
  <si>
    <t>5 . 担当者</t>
    <rPh sb="4" eb="7">
      <t>タントウシャ</t>
    </rPh>
    <phoneticPr fontId="1"/>
  </si>
  <si>
    <t>要保護・準要保護の認定結果について（報告）</t>
    <rPh sb="0" eb="3">
      <t>ヨウホゴ</t>
    </rPh>
    <rPh sb="4" eb="8">
      <t>ジュンヨウホゴ</t>
    </rPh>
    <rPh sb="9" eb="11">
      <t>ニンテイ</t>
    </rPh>
    <rPh sb="11" eb="13">
      <t>ケッカ</t>
    </rPh>
    <rPh sb="18" eb="20">
      <t>ホウコク</t>
    </rPh>
    <phoneticPr fontId="1"/>
  </si>
  <si>
    <t>　先に報告した被共済者数において、要保護・準要保護の認定が済んでいなかった児童生徒に</t>
    <phoneticPr fontId="1"/>
  </si>
  <si>
    <t>ついて、今般、認定が終了したのでその結果を報告します。</t>
    <phoneticPr fontId="1"/>
  </si>
  <si>
    <t>1 . 認定結果</t>
    <rPh sb="4" eb="6">
      <t>ニンテイ</t>
    </rPh>
    <rPh sb="6" eb="8">
      <t>ケッカ</t>
    </rPh>
    <phoneticPr fontId="1"/>
  </si>
  <si>
    <t>2 . 共済掛金の納入（納入者、納入額、納入予定日）</t>
    <rPh sb="4" eb="6">
      <t>キョウサイ</t>
    </rPh>
    <rPh sb="6" eb="8">
      <t>カケキン</t>
    </rPh>
    <rPh sb="9" eb="11">
      <t>ノウニュウ</t>
    </rPh>
    <rPh sb="12" eb="14">
      <t>ノウニュウ</t>
    </rPh>
    <rPh sb="14" eb="15">
      <t>シャ</t>
    </rPh>
    <rPh sb="16" eb="18">
      <t>ノウニュウ</t>
    </rPh>
    <rPh sb="18" eb="19">
      <t>ガク</t>
    </rPh>
    <rPh sb="20" eb="22">
      <t>ノウニュウ</t>
    </rPh>
    <rPh sb="22" eb="24">
      <t>ヨテイ</t>
    </rPh>
    <rPh sb="24" eb="25">
      <t>ビ</t>
    </rPh>
    <phoneticPr fontId="1"/>
  </si>
  <si>
    <t>（1）学校から納入する分</t>
    <rPh sb="3" eb="5">
      <t>ガッコウ</t>
    </rPh>
    <rPh sb="7" eb="9">
      <t>ノウニュウ</t>
    </rPh>
    <rPh sb="11" eb="12">
      <t>ブン</t>
    </rPh>
    <phoneticPr fontId="1"/>
  </si>
  <si>
    <t>人数</t>
    <rPh sb="0" eb="2">
      <t>ニンズウ</t>
    </rPh>
    <phoneticPr fontId="1"/>
  </si>
  <si>
    <t>掛金単価</t>
    <rPh sb="0" eb="2">
      <t>カケキン</t>
    </rPh>
    <rPh sb="2" eb="4">
      <t>タンカ</t>
    </rPh>
    <phoneticPr fontId="1"/>
  </si>
  <si>
    <t>納入金額</t>
    <rPh sb="0" eb="4">
      <t>ノウニュウキンガク</t>
    </rPh>
    <phoneticPr fontId="1"/>
  </si>
  <si>
    <t>納入予定日</t>
    <rPh sb="0" eb="5">
      <t>ノウニュウヨテイビ</t>
    </rPh>
    <phoneticPr fontId="1"/>
  </si>
  <si>
    <t>一般児童生徒</t>
    <rPh sb="0" eb="2">
      <t>イッパン</t>
    </rPh>
    <rPh sb="2" eb="4">
      <t>ジドウ</t>
    </rPh>
    <rPh sb="4" eb="6">
      <t>セイト</t>
    </rPh>
    <phoneticPr fontId="1"/>
  </si>
  <si>
    <t>準要保護児童生徒</t>
    <rPh sb="0" eb="1">
      <t>ジュン</t>
    </rPh>
    <rPh sb="1" eb="8">
      <t>ヨウホゴジドウセイト</t>
    </rPh>
    <phoneticPr fontId="1"/>
  </si>
  <si>
    <t>（2）教育委員会から納入する分</t>
    <rPh sb="3" eb="8">
      <t>キョウイクイインカイ</t>
    </rPh>
    <rPh sb="10" eb="12">
      <t>ノウニュウ</t>
    </rPh>
    <rPh sb="14" eb="15">
      <t>ブン</t>
    </rPh>
    <phoneticPr fontId="1"/>
  </si>
  <si>
    <t>月</t>
    <rPh sb="0" eb="1">
      <t>ガツ</t>
    </rPh>
    <phoneticPr fontId="1"/>
  </si>
  <si>
    <t>日</t>
    <rPh sb="0" eb="1">
      <t>ニチ</t>
    </rPh>
    <phoneticPr fontId="1"/>
  </si>
  <si>
    <t>電話番号</t>
    <rPh sb="0" eb="4">
      <t>デンワバンゴウ</t>
    </rPh>
    <phoneticPr fontId="1"/>
  </si>
  <si>
    <t>FAX番号</t>
    <rPh sb="3" eb="5">
      <t>バンゴウ</t>
    </rPh>
    <phoneticPr fontId="1"/>
  </si>
  <si>
    <t>ご担当者情報</t>
    <rPh sb="1" eb="4">
      <t>タントウシャ</t>
    </rPh>
    <rPh sb="4" eb="6">
      <t>ジョウホウ</t>
    </rPh>
    <phoneticPr fontId="1"/>
  </si>
  <si>
    <t>氏名</t>
  </si>
  <si>
    <t>職名</t>
  </si>
  <si>
    <t>メール</t>
  </si>
  <si>
    <t>作成日</t>
    <rPh sb="0" eb="2">
      <t>サクセイ</t>
    </rPh>
    <rPh sb="2" eb="3">
      <t>ビ</t>
    </rPh>
    <phoneticPr fontId="1"/>
  </si>
  <si>
    <t>4 . 担当者</t>
    <rPh sb="4" eb="7">
      <t>タントウシャ</t>
    </rPh>
    <phoneticPr fontId="1"/>
  </si>
  <si>
    <t>納入予定額
（円）</t>
    <rPh sb="0" eb="2">
      <t>ノウニュウ</t>
    </rPh>
    <rPh sb="2" eb="5">
      <t>ヨテイガク</t>
    </rPh>
    <rPh sb="7" eb="8">
      <t>エン</t>
    </rPh>
    <phoneticPr fontId="1"/>
  </si>
  <si>
    <t>単価
(円)</t>
    <rPh sb="0" eb="2">
      <t>タンカ</t>
    </rPh>
    <rPh sb="4" eb="5">
      <t>エン</t>
    </rPh>
    <phoneticPr fontId="1"/>
  </si>
  <si>
    <t>小学校
（又は義務教育学校前期課程）</t>
    <rPh sb="0" eb="3">
      <t>ショウガッコウ</t>
    </rPh>
    <rPh sb="5" eb="6">
      <t>マタ</t>
    </rPh>
    <rPh sb="7" eb="13">
      <t>ギムキョウイクガッコウ</t>
    </rPh>
    <rPh sb="13" eb="15">
      <t>ゼンキ</t>
    </rPh>
    <rPh sb="15" eb="17">
      <t>カテイ</t>
    </rPh>
    <phoneticPr fontId="1"/>
  </si>
  <si>
    <t>中学校
（又は義務教育学校後期課程）</t>
    <rPh sb="0" eb="3">
      <t>チュウガッコウ</t>
    </rPh>
    <rPh sb="5" eb="6">
      <t>マタ</t>
    </rPh>
    <rPh sb="7" eb="13">
      <t>ギムキョウイクガッコウ</t>
    </rPh>
    <rPh sb="13" eb="15">
      <t>コウキ</t>
    </rPh>
    <rPh sb="15" eb="17">
      <t>カテイ</t>
    </rPh>
    <phoneticPr fontId="1"/>
  </si>
  <si>
    <t>3 . 共済掛金の納入</t>
    <rPh sb="4" eb="8">
      <t>キョウサイカケキン</t>
    </rPh>
    <rPh sb="9" eb="11">
      <t>ノウニュウ</t>
    </rPh>
    <phoneticPr fontId="1"/>
  </si>
  <si>
    <t>※5月1日現在において在籍する児童生徒等の共済掛金の内訳を記入願います。</t>
    <phoneticPr fontId="1"/>
  </si>
  <si>
    <t>（基準日は独立行政法人日本スポーツ振興センター法施行令によるもの）</t>
    <phoneticPr fontId="1"/>
  </si>
  <si>
    <t>（注) 全ての認定結果通知後にその内訳について必ずご報告ください</t>
    <phoneticPr fontId="1"/>
  </si>
  <si>
    <t>3 . 備考</t>
    <rPh sb="4" eb="6">
      <t>ビコウ</t>
    </rPh>
    <phoneticPr fontId="1"/>
  </si>
  <si>
    <t>納入者</t>
    <rPh sb="0" eb="3">
      <t>ノウニュウシャ</t>
    </rPh>
    <phoneticPr fontId="1"/>
  </si>
  <si>
    <r>
      <t>【</t>
    </r>
    <r>
      <rPr>
        <b/>
        <sz val="10"/>
        <color theme="1"/>
        <rFont val="HG丸ｺﾞｼｯｸM-PRO"/>
        <family val="3"/>
        <charset val="128"/>
      </rPr>
      <t>3月31日</t>
    </r>
    <r>
      <rPr>
        <sz val="10"/>
        <color theme="1"/>
        <rFont val="HG丸ｺﾞｼｯｸM-PRO"/>
        <family val="3"/>
        <charset val="128"/>
      </rPr>
      <t>期限】共済契約申込書について</t>
    </r>
    <rPh sb="2" eb="3">
      <t>ガツ</t>
    </rPh>
    <rPh sb="5" eb="6">
      <t>ニチ</t>
    </rPh>
    <rPh sb="6" eb="8">
      <t>キゲン</t>
    </rPh>
    <rPh sb="9" eb="11">
      <t>キョウサイ</t>
    </rPh>
    <rPh sb="11" eb="13">
      <t>ケイヤク</t>
    </rPh>
    <rPh sb="13" eb="15">
      <t>モウシコミ</t>
    </rPh>
    <rPh sb="15" eb="16">
      <t>ショ</t>
    </rPh>
    <phoneticPr fontId="1"/>
  </si>
  <si>
    <r>
      <t>【</t>
    </r>
    <r>
      <rPr>
        <b/>
        <sz val="10"/>
        <color theme="1"/>
        <rFont val="HG丸ｺﾞｼｯｸM-PRO"/>
        <family val="3"/>
        <charset val="128"/>
      </rPr>
      <t>5月31日</t>
    </r>
    <r>
      <rPr>
        <sz val="10"/>
        <color theme="1"/>
        <rFont val="HG丸ｺﾞｼｯｸM-PRO"/>
        <family val="3"/>
        <charset val="128"/>
      </rPr>
      <t>期限】被共済者数及び共済掛金納入予定書</t>
    </r>
    <rPh sb="2" eb="3">
      <t>ガツ</t>
    </rPh>
    <rPh sb="5" eb="6">
      <t>ニチ</t>
    </rPh>
    <rPh sb="6" eb="8">
      <t>キゲン</t>
    </rPh>
    <rPh sb="9" eb="14">
      <t>ヒキョウサイシャスウ</t>
    </rPh>
    <rPh sb="14" eb="15">
      <t>オヨ</t>
    </rPh>
    <rPh sb="16" eb="25">
      <t>キョウサイカケキンノウニュウヨテイショ</t>
    </rPh>
    <phoneticPr fontId="1"/>
  </si>
  <si>
    <t>令和</t>
    <rPh sb="0" eb="2">
      <t>レイワ</t>
    </rPh>
    <phoneticPr fontId="1"/>
  </si>
  <si>
    <t>　なお、この認定結果をふまえて所定の共済掛金を下記２により納入します。</t>
    <phoneticPr fontId="1"/>
  </si>
  <si>
    <t>（1）【確定分】5月31日までに納入する掛金</t>
    <rPh sb="4" eb="6">
      <t>カクテイ</t>
    </rPh>
    <rPh sb="6" eb="7">
      <t>ブン</t>
    </rPh>
    <rPh sb="9" eb="10">
      <t>ガツ</t>
    </rPh>
    <rPh sb="12" eb="13">
      <t>ニチ</t>
    </rPh>
    <rPh sb="16" eb="18">
      <t>ノウニュウ</t>
    </rPh>
    <rPh sb="20" eb="22">
      <t>カケキン</t>
    </rPh>
    <phoneticPr fontId="1"/>
  </si>
  <si>
    <r>
      <t>（注）被共済者名簿を添付すること。</t>
    </r>
    <r>
      <rPr>
        <b/>
        <sz val="10"/>
        <color theme="1"/>
        <rFont val="游ゴシック"/>
        <family val="3"/>
        <charset val="128"/>
        <scheme val="minor"/>
      </rPr>
      <t>（全員加入の場合は添付不要）</t>
    </r>
    <rPh sb="3" eb="7">
      <t>ヒキョウサイシャ</t>
    </rPh>
    <rPh sb="7" eb="9">
      <t>メイボ</t>
    </rPh>
    <rPh sb="10" eb="12">
      <t>テンプ</t>
    </rPh>
    <rPh sb="18" eb="20">
      <t>ゼンイン</t>
    </rPh>
    <rPh sb="20" eb="22">
      <t>カニュウ</t>
    </rPh>
    <rPh sb="23" eb="25">
      <t>バアイ</t>
    </rPh>
    <rPh sb="26" eb="30">
      <t>テンプフヨウ</t>
    </rPh>
    <phoneticPr fontId="1"/>
  </si>
  <si>
    <t>申請中の児童生徒</t>
    <rPh sb="0" eb="3">
      <t>シンセイチュウ</t>
    </rPh>
    <rPh sb="4" eb="8">
      <t>ジドウセイト</t>
    </rPh>
    <phoneticPr fontId="1"/>
  </si>
  <si>
    <t>岩手大学教育学部附属小学校</t>
  </si>
  <si>
    <t>盛岡市立仁王小学校</t>
  </si>
  <si>
    <t>盛岡市立城南小学校</t>
  </si>
  <si>
    <t>盛岡市立桜城小学校</t>
  </si>
  <si>
    <t>盛岡市立厨川小学校</t>
  </si>
  <si>
    <t>盛岡市立仙北小学校</t>
  </si>
  <si>
    <t>盛岡市立杜陵小学校</t>
  </si>
  <si>
    <t>盛岡市立山岸小学校</t>
  </si>
  <si>
    <t>盛岡市立大慈寺小学校</t>
  </si>
  <si>
    <t>盛岡市立米内小学校</t>
  </si>
  <si>
    <t>盛岡市立土淵小学校</t>
  </si>
  <si>
    <t>盛岡市立中野小学校</t>
  </si>
  <si>
    <t>盛岡市立本宮小学校</t>
  </si>
  <si>
    <t>盛岡市立青山小学校</t>
  </si>
  <si>
    <t>盛岡市立北厨川小学校</t>
  </si>
  <si>
    <t>盛岡市立河北小学校</t>
  </si>
  <si>
    <t>盛岡市立上田小学校</t>
  </si>
  <si>
    <t>盛岡市立山王小学校</t>
  </si>
  <si>
    <t>盛岡市立緑が丘小学校</t>
  </si>
  <si>
    <t>盛岡市立太田小学校</t>
  </si>
  <si>
    <t>盛岡市立太田東小学校</t>
  </si>
  <si>
    <t>盛岡市立城北小学校</t>
  </si>
  <si>
    <t>盛岡市立大新小学校</t>
  </si>
  <si>
    <t>盛岡市立松園小学校</t>
  </si>
  <si>
    <t>盛岡市立月が丘小学校</t>
  </si>
  <si>
    <t>盛岡市立高松小学校</t>
  </si>
  <si>
    <t>盛岡市立東松園小学校</t>
  </si>
  <si>
    <t>盛岡市立見前小学校</t>
  </si>
  <si>
    <t>盛岡市立飯岡小学校</t>
  </si>
  <si>
    <t>盛岡市立羽場小学校</t>
  </si>
  <si>
    <t>盛岡市立永井小学校</t>
  </si>
  <si>
    <t>盛岡市立手代森小学校</t>
  </si>
  <si>
    <t>盛岡市立津志田小学校</t>
  </si>
  <si>
    <t>盛岡市立見前南小学校</t>
  </si>
  <si>
    <t>盛岡市立都南東小学校</t>
  </si>
  <si>
    <t>盛岡市立北松園小学校</t>
  </si>
  <si>
    <t>盛岡市立向中野小学校</t>
  </si>
  <si>
    <t>盛岡市立玉山小学校</t>
  </si>
  <si>
    <t>盛岡市立渋民小学校</t>
  </si>
  <si>
    <t>盛岡市立巻堀小学校</t>
  </si>
  <si>
    <t>盛岡市立好摩小学校</t>
  </si>
  <si>
    <t>八幡平市立大更小学校</t>
  </si>
  <si>
    <t>八幡平市立田頭小学校</t>
  </si>
  <si>
    <t>八幡平市立平笠小学校</t>
  </si>
  <si>
    <t>八幡平市立平舘小学校</t>
  </si>
  <si>
    <t>八幡平市立寺田小学校</t>
  </si>
  <si>
    <t>八幡平市立松野小学校</t>
  </si>
  <si>
    <t>八幡平市立寄木小学校</t>
  </si>
  <si>
    <t>八幡平市立柏台小学校</t>
  </si>
  <si>
    <t>八幡平市立安代小学校</t>
  </si>
  <si>
    <t>八幡平市立田山小学校</t>
  </si>
  <si>
    <t>雫石町立雫石小学校</t>
  </si>
  <si>
    <t>雫石町立七ツ森小学校</t>
  </si>
  <si>
    <t>雫石町立西山小学校</t>
  </si>
  <si>
    <t>雫石町立御明神小学校</t>
  </si>
  <si>
    <t>雫石町立御所小学校</t>
  </si>
  <si>
    <t>葛巻町立葛巻小学校</t>
  </si>
  <si>
    <t>葛巻町立小屋瀬小学校</t>
  </si>
  <si>
    <t>葛巻町立江刈小学校</t>
  </si>
  <si>
    <t>葛巻町立五日市小学校</t>
  </si>
  <si>
    <t>岩手町立沼宮内小学校</t>
  </si>
  <si>
    <t>岩手町立川口小学校</t>
  </si>
  <si>
    <t>岩手町立一方井小学校</t>
  </si>
  <si>
    <t>滝沢市立篠木小学校</t>
  </si>
  <si>
    <t>滝沢市立滝沢小学校</t>
  </si>
  <si>
    <t>滝沢市立滝沢第二小学校</t>
  </si>
  <si>
    <t>滝沢市立滝沢東小学校</t>
  </si>
  <si>
    <t>滝沢市立鵜飼小学校</t>
  </si>
  <si>
    <t>滝沢市立一本木小学校</t>
  </si>
  <si>
    <t>滝沢市立姥屋敷小学校</t>
  </si>
  <si>
    <t>滝沢市立柳沢小学校</t>
  </si>
  <si>
    <t>滝沢市立滝沢中央小学校</t>
  </si>
  <si>
    <t>紫波町立日詰小学校</t>
  </si>
  <si>
    <t>紫波町立赤石小学校</t>
  </si>
  <si>
    <t>紫波町立古館小学校</t>
  </si>
  <si>
    <t>紫波町立西の杜小学校</t>
  </si>
  <si>
    <t>紫波町立紫波東小学校</t>
  </si>
  <si>
    <t>矢巾町立徳田小学校</t>
  </si>
  <si>
    <t>矢巾町立煙山小学校</t>
  </si>
  <si>
    <t>矢巾町立不動小学校</t>
  </si>
  <si>
    <t>矢巾町立矢巾東小学校</t>
  </si>
  <si>
    <t>花巻市立花巻小学校</t>
  </si>
  <si>
    <t>花巻市立若葉小学校</t>
  </si>
  <si>
    <t>花巻市立桜台小学校</t>
  </si>
  <si>
    <t>花巻市立南城小学校</t>
  </si>
  <si>
    <t>花巻市立湯口小学校</t>
  </si>
  <si>
    <t>花巻市立湯本小学校</t>
  </si>
  <si>
    <t>花巻市立矢沢小学校</t>
  </si>
  <si>
    <t>花巻市立宮野目小学校</t>
  </si>
  <si>
    <t>花巻市立太田小学校</t>
  </si>
  <si>
    <t>花巻市立笹間第一小学校</t>
  </si>
  <si>
    <t>花巻市立大迫小学校</t>
  </si>
  <si>
    <t>花巻市立石鳥谷小学校</t>
  </si>
  <si>
    <t>花巻市立新堀小学校</t>
  </si>
  <si>
    <t>花巻市立八幡小学校</t>
  </si>
  <si>
    <t>花巻市立八重畑小学校</t>
  </si>
  <si>
    <t>花巻市立東和小学校</t>
  </si>
  <si>
    <t>遠野市立遠野小学校</t>
  </si>
  <si>
    <t>遠野市立遠野北小学校</t>
  </si>
  <si>
    <t>遠野市立綾織小学校</t>
  </si>
  <si>
    <t>遠野市立小友小学校</t>
  </si>
  <si>
    <t>遠野市立附馬牛小学校</t>
  </si>
  <si>
    <t>遠野市立土淵小学校</t>
  </si>
  <si>
    <t>遠野市立青笹小学校</t>
  </si>
  <si>
    <t>遠野市立上郷小学校</t>
  </si>
  <si>
    <t>遠野市立宮守小学校</t>
  </si>
  <si>
    <t>遠野市立鱒沢小学校</t>
  </si>
  <si>
    <t>遠野市立達曽部小学校</t>
  </si>
  <si>
    <t>北上市立黒沢尻東小学校</t>
  </si>
  <si>
    <t>北上市立黒沢尻西小学校</t>
  </si>
  <si>
    <t>北上市立黒沢尻北小学校</t>
  </si>
  <si>
    <t>北上市立東桜小学校</t>
    <rPh sb="0" eb="4">
      <t>キタカミシリツ</t>
    </rPh>
    <rPh sb="4" eb="5">
      <t>ヒガシ</t>
    </rPh>
    <rPh sb="5" eb="6">
      <t>サクラ</t>
    </rPh>
    <rPh sb="6" eb="9">
      <t>ショウガッコウ</t>
    </rPh>
    <phoneticPr fontId="1"/>
  </si>
  <si>
    <t>北上市立飯豊小学校</t>
  </si>
  <si>
    <t>北上市立南小学校</t>
  </si>
  <si>
    <t>北上市立鬼柳小学校</t>
  </si>
  <si>
    <t>北上市立二子小学校</t>
  </si>
  <si>
    <t>北上市立更木小学校</t>
  </si>
  <si>
    <t>北上市立江釣子小学校</t>
  </si>
  <si>
    <t>北上市立いわさき小学校</t>
  </si>
  <si>
    <t>北上市立和賀東小学校</t>
  </si>
  <si>
    <t>北上市立笠松小学校</t>
  </si>
  <si>
    <t>北上市立和賀西小学校</t>
  </si>
  <si>
    <t>西和賀町立湯田小学校</t>
  </si>
  <si>
    <t>西和賀町立沢内小学校</t>
  </si>
  <si>
    <t>奥州市立水沢小学校</t>
  </si>
  <si>
    <t>奥州市立水沢南小学校</t>
  </si>
  <si>
    <t>奥州市立常盤小学校</t>
  </si>
  <si>
    <t>奥州市立佐倉河小学校</t>
  </si>
  <si>
    <t>奥州市立真城小学校</t>
  </si>
  <si>
    <t>奥州市立姉体小学校</t>
  </si>
  <si>
    <t>奥州市立羽田小学校</t>
  </si>
  <si>
    <t>奥州市立南都田小学校</t>
  </si>
  <si>
    <t>奥州市立胆沢第一小学校</t>
  </si>
  <si>
    <t>奥州市立若柳小学校</t>
  </si>
  <si>
    <t>奥州市立前沢小学校</t>
  </si>
  <si>
    <t>奥州市立衣川小学校</t>
  </si>
  <si>
    <t>奥州市立衣里小学校</t>
  </si>
  <si>
    <t>奥州市立岩谷堂小学校</t>
  </si>
  <si>
    <t>奥州市立江刺愛宕小学校</t>
  </si>
  <si>
    <t>奥州市立田原小学校</t>
  </si>
  <si>
    <t>奥州市立江刺ひがし小学校</t>
    <rPh sb="4" eb="6">
      <t>エサシ</t>
    </rPh>
    <rPh sb="9" eb="12">
      <t>ショウガッコウ</t>
    </rPh>
    <phoneticPr fontId="1"/>
  </si>
  <si>
    <t>奥州市立稲瀬小学校</t>
  </si>
  <si>
    <t>金ケ崎町立金ケ崎小学校</t>
  </si>
  <si>
    <t>金ケ崎町立三ケ尻小学校</t>
  </si>
  <si>
    <t>金ケ崎町立第一小学校</t>
  </si>
  <si>
    <t>金ケ崎町立西小学校</t>
  </si>
  <si>
    <t>金ケ崎町立永岡小学校</t>
  </si>
  <si>
    <t>一関市立一関小学校</t>
  </si>
  <si>
    <t>一関市立山目小学校</t>
  </si>
  <si>
    <t>一関市立赤荻小学校</t>
  </si>
  <si>
    <t>一関市立中里小学校</t>
  </si>
  <si>
    <t>一関市立滝沢小学校</t>
  </si>
  <si>
    <t>一関市立南小学校</t>
  </si>
  <si>
    <t>一関市立弥栄小学校</t>
  </si>
  <si>
    <t>一関市立萩荘小学校</t>
  </si>
  <si>
    <t>一関市立厳美小学校</t>
  </si>
  <si>
    <t>一関市立舞川小学校</t>
  </si>
  <si>
    <t>一関市立花泉小学校</t>
  </si>
  <si>
    <t>一関市立千厩小学校</t>
  </si>
  <si>
    <t>一関市立大原小学校</t>
  </si>
  <si>
    <t>一関市立大東小学校</t>
  </si>
  <si>
    <t>一関市立興田小学校</t>
  </si>
  <si>
    <t>一関市立猿沢小学校</t>
  </si>
  <si>
    <t>一関市立東山小学校</t>
  </si>
  <si>
    <t>一関市立室根小学校</t>
    <rPh sb="0" eb="2">
      <t>イチノセキ</t>
    </rPh>
    <rPh sb="2" eb="4">
      <t>シリツ</t>
    </rPh>
    <rPh sb="4" eb="6">
      <t>ムロネ</t>
    </rPh>
    <rPh sb="6" eb="9">
      <t>ショウガッコウ</t>
    </rPh>
    <phoneticPr fontId="1"/>
  </si>
  <si>
    <t>一関市立川崎小学校</t>
  </si>
  <si>
    <t>一関市立藤沢小学校</t>
  </si>
  <si>
    <t>一関市立黄海小学校</t>
  </si>
  <si>
    <t>平泉町立平泉小学校</t>
  </si>
  <si>
    <t>平泉町立長島小学校</t>
  </si>
  <si>
    <t>大船渡市立盛小学校</t>
  </si>
  <si>
    <t>大船渡市立大船渡小学校</t>
  </si>
  <si>
    <t>大船渡市立末崎小学校</t>
  </si>
  <si>
    <t>大船渡市立赤崎小学校</t>
  </si>
  <si>
    <t>大船渡市立猪川小学校</t>
  </si>
  <si>
    <t>大船渡市立立根小学校</t>
  </si>
  <si>
    <t>大船渡市立日頃市小学校</t>
  </si>
  <si>
    <t>大船渡市立大船渡北小学校</t>
  </si>
  <si>
    <t>大船渡市立綾里小学校</t>
  </si>
  <si>
    <t>大船渡市立越喜来小学校</t>
  </si>
  <si>
    <t>大船渡市立吉浜小学校</t>
  </si>
  <si>
    <t>陸前高田市立高田小学校</t>
  </si>
  <si>
    <t>陸前高田市立気仙小学校</t>
  </si>
  <si>
    <t>陸前高田市立広田小学校</t>
  </si>
  <si>
    <t>陸前高田市立小友小学校</t>
  </si>
  <si>
    <t>陸前高田市立米崎小学校</t>
  </si>
  <si>
    <t>陸前高田市立矢作小学校</t>
  </si>
  <si>
    <t>陸前高田市立竹駒小学校</t>
  </si>
  <si>
    <t>陸前高田市立横田小学校</t>
  </si>
  <si>
    <t>住田町立世田米小学校</t>
  </si>
  <si>
    <t>住田町立有住小学校</t>
  </si>
  <si>
    <t>釜石市立釜石小学校</t>
  </si>
  <si>
    <t>釜石市立双葉小学校</t>
  </si>
  <si>
    <t>釜石市立白山小学校</t>
  </si>
  <si>
    <t>釜石市立平田小学校</t>
  </si>
  <si>
    <t>釜石市立唐丹小学校</t>
  </si>
  <si>
    <t>釜石市立小佐野小学校</t>
  </si>
  <si>
    <t>釜石市立甲子小学校</t>
  </si>
  <si>
    <t>釜石市立鵜住居小学校</t>
  </si>
  <si>
    <t>釜石市立栗林小学校</t>
  </si>
  <si>
    <t>大槌町立吉里吉里小学校</t>
    <rPh sb="8" eb="11">
      <t>ショウガッコウ</t>
    </rPh>
    <phoneticPr fontId="1"/>
  </si>
  <si>
    <t>宮古市立宮古小学校</t>
  </si>
  <si>
    <t>宮古市立鍬ヶ崎小学校</t>
    <rPh sb="4" eb="7">
      <t>クワガサキ</t>
    </rPh>
    <phoneticPr fontId="1"/>
  </si>
  <si>
    <t>宮古市立磯鶏小学校</t>
  </si>
  <si>
    <t>宮古市立山口小学校</t>
  </si>
  <si>
    <t>宮古市立千徳小学校</t>
  </si>
  <si>
    <t>宮古市立高浜小学校</t>
  </si>
  <si>
    <t>宮古市立花輪小学校</t>
  </si>
  <si>
    <t>宮古市立津軽石小学校</t>
  </si>
  <si>
    <t>宮古市立重茂小学校</t>
  </si>
  <si>
    <t>宮古市立崎山小学校</t>
  </si>
  <si>
    <t>宮古市立田老第一小学校</t>
  </si>
  <si>
    <t>宮古市立川井小学校</t>
  </si>
  <si>
    <t>宮古市立新里小学校</t>
  </si>
  <si>
    <t>岩泉町立岩泉小学校</t>
  </si>
  <si>
    <t>岩泉町立小川小学校</t>
  </si>
  <si>
    <t>岩泉町立有芸小学校</t>
  </si>
  <si>
    <t>岩泉町立小本小学校</t>
  </si>
  <si>
    <t>山田町立豊間根小学校</t>
  </si>
  <si>
    <t>山田町立山田小学校</t>
  </si>
  <si>
    <t>田野畑村立田野畑小学校</t>
  </si>
  <si>
    <t>久慈市立久慈小学校</t>
  </si>
  <si>
    <t>久慈市立久慈湊小学校</t>
  </si>
  <si>
    <t>久慈市立長内小学校</t>
  </si>
  <si>
    <t>久慈市立小久慈小学校</t>
  </si>
  <si>
    <t>久慈市立大川目小学校</t>
  </si>
  <si>
    <t>久慈市立夏井小学校</t>
  </si>
  <si>
    <t>久慈市立平山小学校</t>
  </si>
  <si>
    <t>久慈市立侍浜小学校</t>
  </si>
  <si>
    <t>久慈市立宇部小学校</t>
  </si>
  <si>
    <t>久慈市立久喜小学校</t>
  </si>
  <si>
    <t>久慈市立小袖小学校</t>
  </si>
  <si>
    <t>久慈市立山形小学校</t>
  </si>
  <si>
    <t>久慈市立来内小学校</t>
  </si>
  <si>
    <t>普代村立普代小学校</t>
  </si>
  <si>
    <t>洋野町立種市小学校</t>
  </si>
  <si>
    <t>洋野町立角浜小学校</t>
  </si>
  <si>
    <t>洋野町立宿戸小学校</t>
  </si>
  <si>
    <t>洋野町立中野小学校</t>
  </si>
  <si>
    <t>洋野町立大野小学校</t>
  </si>
  <si>
    <t>洋野町立林郷小学校</t>
  </si>
  <si>
    <t>洋野町立帯島小学校</t>
  </si>
  <si>
    <t>野田村立野田小学校</t>
  </si>
  <si>
    <t>二戸市立福岡小学校</t>
  </si>
  <si>
    <t>二戸市立仁左平小学校</t>
  </si>
  <si>
    <t>二戸市立中央小学校</t>
  </si>
  <si>
    <t>二戸市立二戸西小学校</t>
  </si>
  <si>
    <t>二戸市立石切所小学校</t>
  </si>
  <si>
    <t>二戸市立御返地小学校</t>
  </si>
  <si>
    <t>二戸市立金田一小学校</t>
  </si>
  <si>
    <t>二戸市立浄法寺小学校</t>
  </si>
  <si>
    <t>軽米町立軽米小学校</t>
  </si>
  <si>
    <t>軽米町立小軽米小学校</t>
  </si>
  <si>
    <t>軽米町立晴山小学校</t>
  </si>
  <si>
    <t>一戸町立一戸小学校</t>
  </si>
  <si>
    <t>一戸町立一戸南小学校</t>
  </si>
  <si>
    <t>一戸町立奥中山小学校</t>
  </si>
  <si>
    <t>認否判定</t>
    <rPh sb="0" eb="2">
      <t>ニンピ</t>
    </rPh>
    <rPh sb="2" eb="4">
      <t>ハンテイ</t>
    </rPh>
    <phoneticPr fontId="1"/>
  </si>
  <si>
    <t>要保護認定された児童生徒</t>
    <rPh sb="0" eb="3">
      <t>ヨウホゴ</t>
    </rPh>
    <rPh sb="3" eb="5">
      <t>ニンテイ</t>
    </rPh>
    <rPh sb="8" eb="10">
      <t>ジドウ</t>
    </rPh>
    <rPh sb="10" eb="12">
      <t>セイト</t>
    </rPh>
    <phoneticPr fontId="1"/>
  </si>
  <si>
    <t>準要保護認定された児童生徒</t>
    <rPh sb="0" eb="1">
      <t>ジュン</t>
    </rPh>
    <rPh sb="1" eb="4">
      <t>ヨウホゴ</t>
    </rPh>
    <rPh sb="4" eb="6">
      <t>ニンテイ</t>
    </rPh>
    <rPh sb="9" eb="11">
      <t>ジドウ</t>
    </rPh>
    <rPh sb="11" eb="13">
      <t>セイト</t>
    </rPh>
    <phoneticPr fontId="1"/>
  </si>
  <si>
    <t>申請中の人数</t>
    <rPh sb="0" eb="3">
      <t>シンセイチュウ</t>
    </rPh>
    <rPh sb="4" eb="6">
      <t>ニンズウ</t>
    </rPh>
    <phoneticPr fontId="1"/>
  </si>
  <si>
    <t>否認定となった児童生徒</t>
    <rPh sb="0" eb="1">
      <t>ヒ</t>
    </rPh>
    <rPh sb="1" eb="3">
      <t>ニンテイ</t>
    </rPh>
    <rPh sb="7" eb="11">
      <t>ジドウセイト</t>
    </rPh>
    <phoneticPr fontId="1"/>
  </si>
  <si>
    <t>小学校（義務教育学校前期課程）</t>
    <phoneticPr fontId="1"/>
  </si>
  <si>
    <r>
      <t>基準日時点で</t>
    </r>
    <r>
      <rPr>
        <sz val="14"/>
        <color theme="1"/>
        <rFont val="HG丸ｺﾞｼｯｸM-PRO"/>
        <family val="3"/>
        <charset val="128"/>
      </rPr>
      <t>［</t>
    </r>
    <rPh sb="0" eb="3">
      <t>キジュンビ</t>
    </rPh>
    <rPh sb="3" eb="5">
      <t>ジテン</t>
    </rPh>
    <phoneticPr fontId="1"/>
  </si>
  <si>
    <t>(一財)岩手県学校安全互助会　　TEL (019)654-3027　　FAX (019)656-1675</t>
    <rPh sb="1" eb="3">
      <t>イチザイ</t>
    </rPh>
    <rPh sb="4" eb="14">
      <t>イワテケンガッコウアンゼンゴジョカイ</t>
    </rPh>
    <phoneticPr fontId="1"/>
  </si>
  <si>
    <r>
      <t>基準となる日は</t>
    </r>
    <r>
      <rPr>
        <b/>
        <sz val="10"/>
        <color rgb="FFFF0000"/>
        <rFont val="HG丸ｺﾞｼｯｸM-PRO"/>
        <family val="3"/>
        <charset val="128"/>
      </rPr>
      <t>5月1日です</t>
    </r>
    <r>
      <rPr>
        <sz val="10"/>
        <color rgb="FFFF0000"/>
        <rFont val="HG丸ｺﾞｼｯｸM-PRO"/>
        <family val="3"/>
        <charset val="128"/>
      </rPr>
      <t xml:space="preserve">
その時点において在籍する児童について入力してください</t>
    </r>
    <rPh sb="0" eb="2">
      <t>キジュン</t>
    </rPh>
    <rPh sb="5" eb="6">
      <t>ヒ</t>
    </rPh>
    <rPh sb="8" eb="9">
      <t>ガツ</t>
    </rPh>
    <rPh sb="10" eb="11">
      <t>ニチ</t>
    </rPh>
    <rPh sb="16" eb="18">
      <t>ジテン</t>
    </rPh>
    <rPh sb="22" eb="24">
      <t>ザイセキ</t>
    </rPh>
    <rPh sb="26" eb="28">
      <t>ジドウ</t>
    </rPh>
    <rPh sb="32" eb="34">
      <t>ニュウリョク</t>
    </rPh>
    <phoneticPr fontId="1"/>
  </si>
  <si>
    <t>（申請中の人数報告についての備考）</t>
    <rPh sb="1" eb="4">
      <t>シンセイチュウ</t>
    </rPh>
    <rPh sb="5" eb="7">
      <t>ニンズウ</t>
    </rPh>
    <rPh sb="7" eb="9">
      <t>ホウコク</t>
    </rPh>
    <rPh sb="14" eb="16">
      <t>ビコウ</t>
    </rPh>
    <phoneticPr fontId="1"/>
  </si>
  <si>
    <t>）</t>
    <phoneticPr fontId="1"/>
  </si>
  <si>
    <t>（</t>
    <phoneticPr fontId="1"/>
  </si>
  <si>
    <t>選択してください</t>
    <rPh sb="0" eb="2">
      <t>センタク</t>
    </rPh>
    <phoneticPr fontId="1"/>
  </si>
  <si>
    <t>新校名の場合は
左欄に入力してください</t>
    <rPh sb="0" eb="1">
      <t>アラ</t>
    </rPh>
    <rPh sb="1" eb="2">
      <t>コウ</t>
    </rPh>
    <rPh sb="2" eb="3">
      <t>メイ</t>
    </rPh>
    <rPh sb="4" eb="6">
      <t>バアイ</t>
    </rPh>
    <rPh sb="8" eb="9">
      <t>ヒダリ</t>
    </rPh>
    <rPh sb="9" eb="10">
      <t>ラン</t>
    </rPh>
    <rPh sb="11" eb="13">
      <t>ニュウリョク</t>
    </rPh>
    <phoneticPr fontId="1"/>
  </si>
  <si>
    <t>未納の共済掛金のうち学校納入分の振込予定日</t>
    <rPh sb="0" eb="2">
      <t>ミノウ</t>
    </rPh>
    <rPh sb="3" eb="7">
      <t>キョウサイカケキン</t>
    </rPh>
    <rPh sb="10" eb="12">
      <t>ガッコウ</t>
    </rPh>
    <rPh sb="12" eb="14">
      <t>ノウニュウ</t>
    </rPh>
    <rPh sb="14" eb="15">
      <t>ブン</t>
    </rPh>
    <rPh sb="16" eb="18">
      <t>フリコ</t>
    </rPh>
    <rPh sb="18" eb="20">
      <t>ヨテイ</t>
    </rPh>
    <rPh sb="20" eb="21">
      <t>ビ</t>
    </rPh>
    <phoneticPr fontId="1"/>
  </si>
  <si>
    <t>【申請中だった児童の認定結果】</t>
    <rPh sb="1" eb="3">
      <t>シンセイ</t>
    </rPh>
    <rPh sb="3" eb="4">
      <t>チュウ</t>
    </rPh>
    <rPh sb="7" eb="9">
      <t>ジドウ</t>
    </rPh>
    <rPh sb="10" eb="14">
      <t>ニンテイケッカ</t>
    </rPh>
    <phoneticPr fontId="1"/>
  </si>
  <si>
    <r>
      <t>備考</t>
    </r>
    <r>
      <rPr>
        <sz val="8"/>
        <rFont val="HG丸ｺﾞｼｯｸM-PRO"/>
        <family val="3"/>
        <charset val="128"/>
      </rPr>
      <t>（統廃合や名称変更などにつきましてもこちらにご記入ください）</t>
    </r>
    <rPh sb="0" eb="2">
      <t>ビコウ</t>
    </rPh>
    <rPh sb="3" eb="6">
      <t>トウハイゴウ</t>
    </rPh>
    <rPh sb="7" eb="11">
      <t>メイショウヘンコウ</t>
    </rPh>
    <rPh sb="25" eb="27">
      <t>キニュウ</t>
    </rPh>
    <phoneticPr fontId="1"/>
  </si>
  <si>
    <t>【共済に加入する児童】</t>
    <rPh sb="1" eb="3">
      <t>キョウサイ</t>
    </rPh>
    <rPh sb="4" eb="6">
      <t>カニュウ</t>
    </rPh>
    <rPh sb="8" eb="10">
      <t>ジドウ</t>
    </rPh>
    <phoneticPr fontId="1"/>
  </si>
  <si>
    <t>〈就学援助を受けている又は申請している児童〉</t>
    <rPh sb="1" eb="3">
      <t>シュウガク</t>
    </rPh>
    <rPh sb="3" eb="5">
      <t>エンジョ</t>
    </rPh>
    <rPh sb="6" eb="7">
      <t>ウ</t>
    </rPh>
    <rPh sb="11" eb="12">
      <t>マタ</t>
    </rPh>
    <rPh sb="13" eb="15">
      <t>シンセイ</t>
    </rPh>
    <phoneticPr fontId="1"/>
  </si>
  <si>
    <t>学校に在籍している児童数</t>
    <rPh sb="0" eb="2">
      <t>ガッコウ</t>
    </rPh>
    <phoneticPr fontId="1"/>
  </si>
  <si>
    <t>　基準日時点で就学援助申請をしていない児童数</t>
    <rPh sb="1" eb="4">
      <t>キジュンビ</t>
    </rPh>
    <rPh sb="4" eb="6">
      <t>ジテン</t>
    </rPh>
    <rPh sb="7" eb="9">
      <t>シュウガク</t>
    </rPh>
    <rPh sb="9" eb="11">
      <t>エンジョ</t>
    </rPh>
    <rPh sb="11" eb="13">
      <t>シンセイ</t>
    </rPh>
    <rPh sb="21" eb="22">
      <t>カズ</t>
    </rPh>
    <phoneticPr fontId="1"/>
  </si>
  <si>
    <t>認定されている児童数</t>
    <rPh sb="0" eb="2">
      <t>ニンテイ</t>
    </rPh>
    <rPh sb="7" eb="9">
      <t>ジドウ</t>
    </rPh>
    <rPh sb="9" eb="10">
      <t>スウ</t>
    </rPh>
    <phoneticPr fontId="1"/>
  </si>
  <si>
    <t>申請中の児童数</t>
    <rPh sb="0" eb="3">
      <t>シンセイチュウ</t>
    </rPh>
    <rPh sb="4" eb="6">
      <t>ジドウ</t>
    </rPh>
    <rPh sb="6" eb="7">
      <t>スウ</t>
    </rPh>
    <phoneticPr fontId="1"/>
  </si>
  <si>
    <t>基準日時点で申請中だった児童数</t>
    <rPh sb="0" eb="3">
      <t>キジュンビ</t>
    </rPh>
    <rPh sb="3" eb="5">
      <t>ジテン</t>
    </rPh>
    <rPh sb="6" eb="9">
      <t>シンセイチュウ</t>
    </rPh>
    <rPh sb="12" eb="14">
      <t>ジドウ</t>
    </rPh>
    <rPh sb="14" eb="15">
      <t>スウ</t>
    </rPh>
    <phoneticPr fontId="1"/>
  </si>
  <si>
    <r>
      <t>否認定の児童数　</t>
    </r>
    <r>
      <rPr>
        <sz val="8"/>
        <color theme="1"/>
        <rFont val="HG丸ｺﾞｼｯｸM-PRO"/>
        <family val="3"/>
        <charset val="128"/>
      </rPr>
      <t>※このセルは自動計算のため認定された人数を必ず入力してください</t>
    </r>
    <rPh sb="0" eb="1">
      <t>ヒ</t>
    </rPh>
    <rPh sb="1" eb="3">
      <t>ニンテイ</t>
    </rPh>
    <rPh sb="4" eb="6">
      <t>ジドウ</t>
    </rPh>
    <rPh sb="6" eb="7">
      <t>スウ</t>
    </rPh>
    <rPh sb="14" eb="18">
      <t>ジドウケイサン</t>
    </rPh>
    <rPh sb="21" eb="23">
      <t>ニンテイ</t>
    </rPh>
    <rPh sb="26" eb="28">
      <t>ニンズウ</t>
    </rPh>
    <rPh sb="29" eb="30">
      <t>カナラ</t>
    </rPh>
    <rPh sb="31" eb="33">
      <t>ニュウリョク</t>
    </rPh>
    <phoneticPr fontId="1"/>
  </si>
  <si>
    <t>新年度の共済加入見込みの児童数</t>
    <rPh sb="0" eb="1">
      <t>シン</t>
    </rPh>
    <rPh sb="1" eb="3">
      <t>ネンド</t>
    </rPh>
    <rPh sb="12" eb="14">
      <t>ジドウ</t>
    </rPh>
    <phoneticPr fontId="1"/>
  </si>
  <si>
    <t>要保護認定の児童数</t>
    <rPh sb="0" eb="3">
      <t>ヨウホゴ</t>
    </rPh>
    <rPh sb="3" eb="5">
      <t>ニンテイ</t>
    </rPh>
    <rPh sb="6" eb="8">
      <t>ジドウ</t>
    </rPh>
    <rPh sb="8" eb="9">
      <t>スウ</t>
    </rPh>
    <phoneticPr fontId="1"/>
  </si>
  <si>
    <t>準要保護認定の児童数</t>
    <rPh sb="0" eb="1">
      <t>ジュン</t>
    </rPh>
    <rPh sb="1" eb="4">
      <t>ヨウホゴ</t>
    </rPh>
    <rPh sb="4" eb="6">
      <t>ニンテイ</t>
    </rPh>
    <rPh sb="7" eb="9">
      <t>ジドウ</t>
    </rPh>
    <rPh sb="9" eb="10">
      <t>スウ</t>
    </rPh>
    <phoneticPr fontId="1"/>
  </si>
  <si>
    <t>選択してください</t>
  </si>
  <si>
    <t>共済加入者名簿の提出</t>
    <rPh sb="0" eb="2">
      <t>キョウサイ</t>
    </rPh>
    <rPh sb="2" eb="5">
      <t>カニュウシャ</t>
    </rPh>
    <rPh sb="5" eb="7">
      <t>メイボ</t>
    </rPh>
    <rPh sb="8" eb="10">
      <t>テイシュツ</t>
    </rPh>
    <phoneticPr fontId="1"/>
  </si>
  <si>
    <t>年度 一般財団法人岩手県学校安全互助会 共済契約申込書</t>
    <rPh sb="0" eb="2">
      <t>ネンド</t>
    </rPh>
    <rPh sb="3" eb="5">
      <t>イッパン</t>
    </rPh>
    <rPh sb="5" eb="7">
      <t>ザイダン</t>
    </rPh>
    <rPh sb="7" eb="9">
      <t>ホウジン</t>
    </rPh>
    <rPh sb="9" eb="12">
      <t>イワテケン</t>
    </rPh>
    <rPh sb="12" eb="14">
      <t>ガッコウ</t>
    </rPh>
    <rPh sb="14" eb="16">
      <t>アンゼン</t>
    </rPh>
    <rPh sb="16" eb="19">
      <t>ゴジョカイ</t>
    </rPh>
    <rPh sb="20" eb="22">
      <t>キョウサイ</t>
    </rPh>
    <rPh sb="22" eb="24">
      <t>ケイヤク</t>
    </rPh>
    <rPh sb="24" eb="27">
      <t>モウシコミショ</t>
    </rPh>
    <phoneticPr fontId="1"/>
  </si>
  <si>
    <t>使い方…</t>
    <rPh sb="0" eb="1">
      <t>ツカ</t>
    </rPh>
    <rPh sb="2" eb="3">
      <t>カタ</t>
    </rPh>
    <phoneticPr fontId="1"/>
  </si>
  <si>
    <t>の色のセルに入力してから、それぞれのシートを印刷し、内容をご確認のうえご提出ください。※自動計算されない場合など、不具合が生じた場合はWord形式の様式をご利用ください。</t>
    <rPh sb="1" eb="2">
      <t>イロ</t>
    </rPh>
    <rPh sb="6" eb="8">
      <t>ニュウリョク</t>
    </rPh>
    <rPh sb="22" eb="24">
      <t>インサツ</t>
    </rPh>
    <rPh sb="26" eb="28">
      <t>ナイヨウ</t>
    </rPh>
    <rPh sb="30" eb="32">
      <t>カクニン</t>
    </rPh>
    <rPh sb="36" eb="38">
      <t>テイシュツ</t>
    </rPh>
    <rPh sb="44" eb="46">
      <t>ジドウ</t>
    </rPh>
    <rPh sb="46" eb="48">
      <t>ケイサン</t>
    </rPh>
    <rPh sb="52" eb="54">
      <t>バアイ</t>
    </rPh>
    <rPh sb="57" eb="60">
      <t>フグアイ</t>
    </rPh>
    <rPh sb="61" eb="62">
      <t>ショウ</t>
    </rPh>
    <rPh sb="64" eb="66">
      <t>バアイ</t>
    </rPh>
    <rPh sb="71" eb="73">
      <t>ケイシキ</t>
    </rPh>
    <rPh sb="74" eb="76">
      <t>ヨウシキ</t>
    </rPh>
    <rPh sb="78" eb="80">
      <t>リヨウ</t>
    </rPh>
    <phoneticPr fontId="1"/>
  </si>
  <si>
    <r>
      <t>申請中だった児童の全認定結果が通知されてから作成してください</t>
    </r>
    <r>
      <rPr>
        <sz val="9"/>
        <color rgb="FFFF0000"/>
        <rFont val="HG丸ｺﾞｼｯｸM-PRO"/>
        <family val="3"/>
        <charset val="128"/>
      </rPr>
      <t xml:space="preserve">
</t>
    </r>
    <r>
      <rPr>
        <sz val="8"/>
        <color rgb="FFFF0000"/>
        <rFont val="HG丸ｺﾞｼｯｸM-PRO"/>
        <family val="3"/>
        <charset val="128"/>
      </rPr>
      <t>（FAX 019-656-1675　報告はFAX・電話でも受け付けております。電話の場合は書面での報告は不要です。）</t>
    </r>
    <rPh sb="0" eb="3">
      <t>シンセイチュウ</t>
    </rPh>
    <rPh sb="6" eb="8">
      <t>ジドウ</t>
    </rPh>
    <rPh sb="49" eb="51">
      <t>ホウコク</t>
    </rPh>
    <rPh sb="56" eb="58">
      <t>デンワ</t>
    </rPh>
    <rPh sb="60" eb="61">
      <t>ウ</t>
    </rPh>
    <rPh sb="62" eb="63">
      <t>ツ</t>
    </rPh>
    <rPh sb="70" eb="72">
      <t>デンワ</t>
    </rPh>
    <rPh sb="73" eb="75">
      <t>バアイ</t>
    </rPh>
    <rPh sb="76" eb="78">
      <t>ショメン</t>
    </rPh>
    <rPh sb="80" eb="82">
      <t>ホウコク</t>
    </rPh>
    <rPh sb="83" eb="85">
      <t>フヨウ</t>
    </rPh>
    <phoneticPr fontId="1"/>
  </si>
  <si>
    <t>九戸村立九戸小学校</t>
    <rPh sb="0" eb="2">
      <t>クノヘ</t>
    </rPh>
    <rPh sb="2" eb="4">
      <t>ソンリツ</t>
    </rPh>
    <rPh sb="4" eb="6">
      <t>クノヘ</t>
    </rPh>
    <rPh sb="6" eb="9">
      <t>ショウガッコウ</t>
    </rPh>
    <phoneticPr fontId="1"/>
  </si>
  <si>
    <t>全校児童生徒数</t>
    <rPh sb="0" eb="2">
      <t>ゼンコウ</t>
    </rPh>
    <rPh sb="2" eb="4">
      <t>ジドウ</t>
    </rPh>
    <rPh sb="4" eb="6">
      <t>セイト</t>
    </rPh>
    <rPh sb="6" eb="7">
      <t>スウ</t>
    </rPh>
    <phoneticPr fontId="1"/>
  </si>
  <si>
    <t>共済加入者数</t>
    <rPh sb="0" eb="2">
      <t>キョウサイ</t>
    </rPh>
    <rPh sb="2" eb="5">
      <t>カニュウシャ</t>
    </rPh>
    <rPh sb="5" eb="6">
      <t>スウ</t>
    </rPh>
    <phoneticPr fontId="1"/>
  </si>
  <si>
    <r>
      <t>契約手続き書類作成ツール</t>
    </r>
    <r>
      <rPr>
        <sz val="9"/>
        <rFont val="HG丸ｺﾞｼｯｸM-PRO"/>
        <family val="3"/>
        <charset val="128"/>
      </rPr>
      <t>（小学校用　ver.702）</t>
    </r>
    <rPh sb="0" eb="4">
      <t>ケイヤクテツヅ</t>
    </rPh>
    <rPh sb="5" eb="7">
      <t>ショルイ</t>
    </rPh>
    <rPh sb="7" eb="9">
      <t>サクセイ</t>
    </rPh>
    <rPh sb="13" eb="16">
      <t>ショウガッコウ</t>
    </rPh>
    <rPh sb="16" eb="17">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</si>
</sst>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quot;人&quot;"/>
    <numFmt numFmtId="178" formatCode="#,##0_ "/>
    <numFmt numFmtId="179" formatCode="#,##0_);[Red]\(#,##0\)"/>
    <numFmt numFmtId="180" formatCode="#,###"/>
  </numFmts>
  <fonts count="25">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2"/>
      <color theme="1"/>
      <name val="游ゴシック"/>
      <family val="3"/>
      <charset val="128"/>
      <scheme val="minor"/>
    </font>
    <font>
      <b/>
      <sz val="10"/>
      <color theme="1"/>
      <name val="游ゴシック"/>
      <family val="3"/>
      <charset val="128"/>
      <scheme val="minor"/>
    </font>
    <font>
      <sz val="8"/>
      <color theme="1"/>
      <name val="游ゴシック"/>
      <family val="3"/>
      <charset val="128"/>
      <scheme val="minor"/>
    </font>
    <font>
      <sz val="10"/>
      <color theme="1"/>
      <name val="HG丸ｺﾞｼｯｸM-PRO"/>
      <family val="3"/>
      <charset val="128"/>
    </font>
    <font>
      <sz val="10"/>
      <name val="HG丸ｺﾞｼｯｸM-PRO"/>
      <family val="3"/>
      <charset val="128"/>
    </font>
    <font>
      <u/>
      <sz val="11"/>
      <color theme="10"/>
      <name val="游ゴシック"/>
      <family val="2"/>
      <charset val="128"/>
      <scheme val="minor"/>
    </font>
    <font>
      <b/>
      <sz val="10"/>
      <color rgb="FFFF0000"/>
      <name val="HG丸ｺﾞｼｯｸM-PRO"/>
      <family val="3"/>
      <charset val="128"/>
    </font>
    <font>
      <sz val="10"/>
      <color rgb="FFFF0000"/>
      <name val="HG丸ｺﾞｼｯｸM-PRO"/>
      <family val="3"/>
      <charset val="128"/>
    </font>
    <font>
      <b/>
      <sz val="10"/>
      <color theme="1"/>
      <name val="HG丸ｺﾞｼｯｸM-PRO"/>
      <family val="3"/>
      <charset val="128"/>
    </font>
    <font>
      <sz val="10"/>
      <color theme="0"/>
      <name val="HG丸ｺﾞｼｯｸM-PRO"/>
      <family val="3"/>
      <charset val="128"/>
    </font>
    <font>
      <sz val="9"/>
      <color rgb="FFFF0000"/>
      <name val="HG丸ｺﾞｼｯｸM-PRO"/>
      <family val="3"/>
      <charset val="128"/>
    </font>
    <font>
      <sz val="14"/>
      <name val="HG丸ｺﾞｼｯｸM-PRO"/>
      <family val="3"/>
      <charset val="128"/>
    </font>
    <font>
      <sz val="14"/>
      <color theme="1"/>
      <name val="HG丸ｺﾞｼｯｸM-PRO"/>
      <family val="3"/>
      <charset val="128"/>
    </font>
    <font>
      <sz val="10"/>
      <color theme="0" tint="-0.499984740745262"/>
      <name val="游ゴシック"/>
      <family val="3"/>
      <charset val="128"/>
      <scheme val="minor"/>
    </font>
    <font>
      <sz val="8"/>
      <color theme="1"/>
      <name val="HG丸ｺﾞｼｯｸM-PRO"/>
      <family val="3"/>
      <charset val="128"/>
    </font>
    <font>
      <b/>
      <sz val="10"/>
      <name val="HG丸ｺﾞｼｯｸM-PRO"/>
      <family val="3"/>
      <charset val="128"/>
    </font>
    <font>
      <sz val="8"/>
      <name val="HG丸ｺﾞｼｯｸM-PRO"/>
      <family val="3"/>
      <charset val="128"/>
    </font>
    <font>
      <b/>
      <sz val="10"/>
      <color rgb="FFFF0000"/>
      <name val="游ゴシック"/>
      <family val="3"/>
      <charset val="128"/>
      <scheme val="minor"/>
    </font>
    <font>
      <sz val="9"/>
      <name val="HG丸ｺﾞｼｯｸM-PRO"/>
      <family val="3"/>
      <charset val="128"/>
    </font>
    <font>
      <b/>
      <sz val="9"/>
      <color indexed="81"/>
      <name val="MS P ゴシック"/>
      <family val="3"/>
      <charset val="128"/>
    </font>
    <font>
      <i/>
      <sz val="9"/>
      <color theme="1"/>
      <name val="HG丸ｺﾞｼｯｸM-PRO"/>
      <family val="3"/>
      <charset val="128"/>
    </font>
    <font>
      <sz val="8"/>
      <color rgb="FFFF0000"/>
      <name val="HG丸ｺﾞｼｯｸM-PRO"/>
      <family val="3"/>
      <charset val="128"/>
    </font>
  </fonts>
  <fills count="12">
    <fill>
      <patternFill patternType="none"/>
    </fill>
    <fill>
      <patternFill patternType="gray125"/>
    </fill>
    <fill>
      <patternFill patternType="solid">
        <fgColor theme="8" tint="0.39997558519241921"/>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0"/>
        <bgColor indexed="64"/>
      </patternFill>
    </fill>
  </fills>
  <borders count="83">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double">
        <color auto="1"/>
      </bottom>
      <diagonal/>
    </border>
    <border>
      <left/>
      <right/>
      <top style="thin">
        <color auto="1"/>
      </top>
      <bottom style="double">
        <color auto="1"/>
      </bottom>
      <diagonal/>
    </border>
    <border>
      <left style="hair">
        <color auto="1"/>
      </left>
      <right/>
      <top style="thin">
        <color auto="1"/>
      </top>
      <bottom style="double">
        <color auto="1"/>
      </bottom>
      <diagonal/>
    </border>
    <border>
      <left/>
      <right style="double">
        <color auto="1"/>
      </right>
      <top style="thin">
        <color auto="1"/>
      </top>
      <bottom style="double">
        <color auto="1"/>
      </bottom>
      <diagonal/>
    </border>
    <border>
      <left style="double">
        <color auto="1"/>
      </left>
      <right/>
      <top style="thin">
        <color auto="1"/>
      </top>
      <bottom style="double">
        <color auto="1"/>
      </bottom>
      <diagonal/>
    </border>
    <border>
      <left style="hair">
        <color auto="1"/>
      </left>
      <right style="hair">
        <color auto="1"/>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diagonal/>
    </border>
    <border>
      <left/>
      <right/>
      <top style="double">
        <color auto="1"/>
      </top>
      <bottom/>
      <diagonal/>
    </border>
    <border>
      <left style="hair">
        <color auto="1"/>
      </left>
      <right style="hair">
        <color auto="1"/>
      </right>
      <top style="double">
        <color auto="1"/>
      </top>
      <bottom/>
      <diagonal/>
    </border>
    <border>
      <left style="hair">
        <color auto="1"/>
      </left>
      <right/>
      <top style="double">
        <color auto="1"/>
      </top>
      <bottom/>
      <diagonal/>
    </border>
    <border>
      <left style="double">
        <color auto="1"/>
      </left>
      <right style="hair">
        <color auto="1"/>
      </right>
      <top style="double">
        <color auto="1"/>
      </top>
      <bottom/>
      <diagonal/>
    </border>
    <border>
      <left style="thin">
        <color auto="1"/>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ouble">
        <color auto="1"/>
      </left>
      <right style="hair">
        <color auto="1"/>
      </right>
      <top style="hair">
        <color auto="1"/>
      </top>
      <bottom style="hair">
        <color auto="1"/>
      </bottom>
      <diagonal/>
    </border>
    <border>
      <left/>
      <right style="thin">
        <color auto="1"/>
      </right>
      <top style="hair">
        <color auto="1"/>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diagonal/>
    </border>
    <border>
      <left style="thin">
        <color auto="1"/>
      </left>
      <right/>
      <top/>
      <bottom style="thin">
        <color auto="1"/>
      </bottom>
      <diagonal/>
    </border>
    <border>
      <left/>
      <right/>
      <top/>
      <bottom style="thin">
        <color auto="1"/>
      </bottom>
      <diagonal/>
    </border>
    <border>
      <left style="hair">
        <color auto="1"/>
      </left>
      <right/>
      <top style="hair">
        <color auto="1"/>
      </top>
      <bottom style="thin">
        <color auto="1"/>
      </bottom>
      <diagonal/>
    </border>
    <border>
      <left style="double">
        <color auto="1"/>
      </left>
      <right style="hair">
        <color auto="1"/>
      </right>
      <top/>
      <bottom style="thin">
        <color auto="1"/>
      </bottom>
      <diagonal/>
    </border>
    <border>
      <left style="hair">
        <color auto="1"/>
      </left>
      <right style="hair">
        <color auto="1"/>
      </right>
      <top/>
      <bottom style="thin">
        <color auto="1"/>
      </bottom>
      <diagonal/>
    </border>
    <border diagonalDown="1">
      <left style="hair">
        <color auto="1"/>
      </left>
      <right style="hair">
        <color auto="1"/>
      </right>
      <top/>
      <bottom style="thin">
        <color auto="1"/>
      </bottom>
      <diagonal style="hair">
        <color auto="1"/>
      </diagonal>
    </border>
    <border>
      <left style="hair">
        <color auto="1"/>
      </left>
      <right/>
      <top/>
      <bottom style="thin">
        <color auto="1"/>
      </bottom>
      <diagonal/>
    </border>
    <border>
      <left style="hair">
        <color auto="1"/>
      </left>
      <right style="hair">
        <color auto="1"/>
      </right>
      <top/>
      <bottom/>
      <diagonal/>
    </border>
    <border>
      <left style="double">
        <color auto="1"/>
      </left>
      <right style="hair">
        <color auto="1"/>
      </right>
      <top/>
      <bottom/>
      <diagonal/>
    </border>
    <border>
      <left/>
      <right style="hair">
        <color auto="1"/>
      </right>
      <top style="double">
        <color auto="1"/>
      </top>
      <bottom/>
      <diagonal/>
    </border>
    <border>
      <left style="hair">
        <color auto="1"/>
      </left>
      <right style="hair">
        <color auto="1"/>
      </right>
      <top style="double">
        <color auto="1"/>
      </top>
      <bottom style="hair">
        <color auto="1"/>
      </bottom>
      <diagonal/>
    </border>
    <border>
      <left style="hair">
        <color auto="1"/>
      </left>
      <right/>
      <top style="double">
        <color auto="1"/>
      </top>
      <bottom style="hair">
        <color auto="1"/>
      </bottom>
      <diagonal/>
    </border>
    <border>
      <left style="double">
        <color auto="1"/>
      </left>
      <right style="hair">
        <color auto="1"/>
      </right>
      <top style="double">
        <color auto="1"/>
      </top>
      <bottom style="hair">
        <color auto="1"/>
      </bottom>
      <diagonal/>
    </border>
    <border>
      <left/>
      <right style="hair">
        <color auto="1"/>
      </right>
      <top/>
      <bottom style="thin">
        <color auto="1"/>
      </bottom>
      <diagonal/>
    </border>
    <border>
      <left style="hair">
        <color auto="1"/>
      </left>
      <right style="hair">
        <color auto="1"/>
      </right>
      <top style="hair">
        <color auto="1"/>
      </top>
      <bottom style="thin">
        <color auto="1"/>
      </bottom>
      <diagonal/>
    </border>
    <border>
      <left style="double">
        <color auto="1"/>
      </left>
      <right style="hair">
        <color auto="1"/>
      </right>
      <top style="hair">
        <color auto="1"/>
      </top>
      <bottom style="thin">
        <color auto="1"/>
      </bottom>
      <diagonal/>
    </border>
    <border>
      <left style="hair">
        <color auto="1"/>
      </left>
      <right style="hair">
        <color auto="1"/>
      </right>
      <top/>
      <bottom style="hair">
        <color auto="1"/>
      </bottom>
      <diagonal/>
    </border>
    <border>
      <left style="thin">
        <color auto="1"/>
      </left>
      <right style="hair">
        <color auto="1"/>
      </right>
      <top style="hair">
        <color auto="1"/>
      </top>
      <bottom style="thin">
        <color auto="1"/>
      </bottom>
      <diagonal/>
    </border>
    <border>
      <left style="hair">
        <color auto="1"/>
      </left>
      <right/>
      <top style="thin">
        <color auto="1"/>
      </top>
      <bottom style="hair">
        <color auto="1"/>
      </bottom>
      <diagonal/>
    </border>
    <border>
      <left/>
      <right/>
      <top style="thin">
        <color indexed="64"/>
      </top>
      <bottom style="hair">
        <color indexed="64"/>
      </bottom>
      <diagonal/>
    </border>
    <border>
      <left/>
      <right style="hair">
        <color auto="1"/>
      </right>
      <top style="thin">
        <color auto="1"/>
      </top>
      <bottom style="hair">
        <color auto="1"/>
      </bottom>
      <diagonal/>
    </border>
    <border>
      <left style="hair">
        <color auto="1"/>
      </left>
      <right/>
      <top style="thin">
        <color auto="1"/>
      </top>
      <bottom/>
      <diagonal/>
    </border>
    <border>
      <left/>
      <right/>
      <top style="thin">
        <color auto="1"/>
      </top>
      <bottom/>
      <diagonal/>
    </border>
    <border>
      <left/>
      <right style="hair">
        <color auto="1"/>
      </right>
      <top style="thin">
        <color auto="1"/>
      </top>
      <bottom/>
      <diagonal/>
    </border>
    <border diagonalDown="1">
      <left style="hair">
        <color auto="1"/>
      </left>
      <right style="hair">
        <color auto="1"/>
      </right>
      <top style="hair">
        <color auto="1"/>
      </top>
      <bottom style="hair">
        <color auto="1"/>
      </bottom>
      <diagonal style="hair">
        <color auto="1"/>
      </diagonal>
    </border>
    <border diagonalDown="1">
      <left style="hair">
        <color auto="1"/>
      </left>
      <right/>
      <top style="hair">
        <color auto="1"/>
      </top>
      <bottom style="thin">
        <color auto="1"/>
      </bottom>
      <diagonal style="hair">
        <color auto="1"/>
      </diagonal>
    </border>
    <border diagonalDown="1">
      <left/>
      <right/>
      <top style="hair">
        <color auto="1"/>
      </top>
      <bottom style="thin">
        <color auto="1"/>
      </bottom>
      <diagonal style="hair">
        <color auto="1"/>
      </diagonal>
    </border>
    <border diagonalDown="1">
      <left style="hair">
        <color auto="1"/>
      </left>
      <right/>
      <top style="double">
        <color auto="1"/>
      </top>
      <bottom style="hair">
        <color auto="1"/>
      </bottom>
      <diagonal style="hair">
        <color auto="1"/>
      </diagonal>
    </border>
    <border diagonalDown="1">
      <left/>
      <right/>
      <top style="double">
        <color auto="1"/>
      </top>
      <bottom style="hair">
        <color auto="1"/>
      </bottom>
      <diagonal style="hair">
        <color auto="1"/>
      </diagonal>
    </border>
    <border diagonalDown="1">
      <left/>
      <right style="thin">
        <color auto="1"/>
      </right>
      <top style="double">
        <color auto="1"/>
      </top>
      <bottom style="hair">
        <color auto="1"/>
      </bottom>
      <diagonal style="hair">
        <color auto="1"/>
      </diagonal>
    </border>
    <border diagonalDown="1">
      <left/>
      <right style="thin">
        <color auto="1"/>
      </right>
      <top style="hair">
        <color auto="1"/>
      </top>
      <bottom style="thin">
        <color auto="1"/>
      </bottom>
      <diagonal style="hair">
        <color auto="1"/>
      </diagonal>
    </border>
    <border diagonalDown="1">
      <left style="hair">
        <color auto="1"/>
      </left>
      <right/>
      <top style="thin">
        <color auto="1"/>
      </top>
      <bottom style="hair">
        <color auto="1"/>
      </bottom>
      <diagonal style="hair">
        <color auto="1"/>
      </diagonal>
    </border>
    <border diagonalDown="1">
      <left/>
      <right/>
      <top style="thin">
        <color indexed="64"/>
      </top>
      <bottom style="hair">
        <color indexed="64"/>
      </bottom>
      <diagonal style="hair">
        <color auto="1"/>
      </diagonal>
    </border>
    <border diagonalDown="1">
      <left/>
      <right style="thin">
        <color auto="1"/>
      </right>
      <top style="thin">
        <color auto="1"/>
      </top>
      <bottom style="hair">
        <color auto="1"/>
      </bottom>
      <diagonal style="hair">
        <color auto="1"/>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thin">
        <color auto="1"/>
      </top>
      <bottom style="hair">
        <color auto="1"/>
      </bottom>
      <diagonal/>
    </border>
    <border diagonalDown="1">
      <left style="hair">
        <color auto="1"/>
      </left>
      <right style="hair">
        <color auto="1"/>
      </right>
      <top style="hair">
        <color auto="1"/>
      </top>
      <bottom style="hair">
        <color auto="1"/>
      </bottom>
      <diagonal style="thin">
        <color auto="1"/>
      </diagonal>
    </border>
    <border>
      <left/>
      <right style="thin">
        <color auto="1"/>
      </right>
      <top style="hair">
        <color auto="1"/>
      </top>
      <bottom style="thin">
        <color auto="1"/>
      </bottom>
      <diagonal/>
    </border>
    <border>
      <left/>
      <right style="thin">
        <color auto="1"/>
      </right>
      <top style="thin">
        <color auto="1"/>
      </top>
      <bottom/>
      <diagonal/>
    </border>
    <border>
      <left/>
      <right/>
      <top style="double">
        <color auto="1"/>
      </top>
      <bottom style="hair">
        <color auto="1"/>
      </bottom>
      <diagonal/>
    </border>
    <border>
      <left/>
      <right style="thin">
        <color auto="1"/>
      </right>
      <top style="double">
        <color auto="1"/>
      </top>
      <bottom style="hair">
        <color auto="1"/>
      </bottom>
      <diagonal/>
    </border>
    <border diagonalDown="1">
      <left style="hair">
        <color auto="1"/>
      </left>
      <right style="hair">
        <color auto="1"/>
      </right>
      <top/>
      <bottom style="hair">
        <color auto="1"/>
      </bottom>
      <diagonal style="hair">
        <color auto="1"/>
      </diagonal>
    </border>
    <border diagonalDown="1">
      <left style="hair">
        <color auto="1"/>
      </left>
      <right/>
      <top style="thin">
        <color auto="1"/>
      </top>
      <bottom/>
      <diagonal style="thin">
        <color auto="1"/>
      </diagonal>
    </border>
    <border diagonalDown="1">
      <left/>
      <right/>
      <top style="thin">
        <color auto="1"/>
      </top>
      <bottom/>
      <diagonal style="thin">
        <color auto="1"/>
      </diagonal>
    </border>
    <border diagonalDown="1">
      <left/>
      <right style="hair">
        <color auto="1"/>
      </right>
      <top style="thin">
        <color auto="1"/>
      </top>
      <bottom/>
      <diagonal style="thin">
        <color auto="1"/>
      </diagonal>
    </border>
    <border diagonalDown="1">
      <left style="hair">
        <color auto="1"/>
      </left>
      <right/>
      <top/>
      <bottom/>
      <diagonal style="thin">
        <color auto="1"/>
      </diagonal>
    </border>
    <border diagonalDown="1">
      <left/>
      <right/>
      <top/>
      <bottom/>
      <diagonal style="thin">
        <color auto="1"/>
      </diagonal>
    </border>
    <border diagonalDown="1">
      <left/>
      <right style="hair">
        <color auto="1"/>
      </right>
      <top/>
      <bottom/>
      <diagonal style="thin">
        <color auto="1"/>
      </diagonal>
    </border>
    <border diagonalDown="1">
      <left style="hair">
        <color auto="1"/>
      </left>
      <right/>
      <top/>
      <bottom style="thin">
        <color auto="1"/>
      </bottom>
      <diagonal style="thin">
        <color auto="1"/>
      </diagonal>
    </border>
    <border diagonalDown="1">
      <left/>
      <right/>
      <top/>
      <bottom style="thin">
        <color auto="1"/>
      </bottom>
      <diagonal style="thin">
        <color auto="1"/>
      </diagonal>
    </border>
    <border diagonalDown="1">
      <left/>
      <right style="hair">
        <color auto="1"/>
      </right>
      <top/>
      <bottom style="thin">
        <color auto="1"/>
      </bottom>
      <diagonal style="thin">
        <color auto="1"/>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54">
    <xf numFmtId="0" fontId="0" fillId="0" borderId="0" xfId="0">
      <alignment vertical="center"/>
    </xf>
    <xf numFmtId="0" fontId="2" fillId="0" borderId="1" xfId="0" applyFont="1" applyBorder="1" applyProtection="1">
      <alignment vertical="center"/>
      <protection hidden="1"/>
    </xf>
    <xf numFmtId="0" fontId="2" fillId="0" borderId="0" xfId="0" applyFont="1" applyAlignment="1" applyProtection="1">
      <alignment horizontal="center" vertical="center"/>
      <protection hidden="1"/>
    </xf>
    <xf numFmtId="0" fontId="2" fillId="0" borderId="3" xfId="0" applyFont="1" applyBorder="1" applyAlignment="1" applyProtection="1">
      <alignment horizontal="center" vertical="center" wrapText="1"/>
      <protection hidden="1"/>
    </xf>
    <xf numFmtId="0" fontId="6" fillId="0" borderId="0" xfId="0" applyFont="1" applyProtection="1">
      <alignment vertical="center"/>
      <protection hidden="1"/>
    </xf>
    <xf numFmtId="0" fontId="6" fillId="0" borderId="28"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49" fontId="8" fillId="0" borderId="0" xfId="1" applyNumberFormat="1" applyFill="1" applyAlignment="1" applyProtection="1">
      <alignment horizontal="left" vertical="center" wrapText="1" indent="1"/>
      <protection hidden="1"/>
    </xf>
    <xf numFmtId="49" fontId="6" fillId="0" borderId="0" xfId="0" applyNumberFormat="1" applyFont="1" applyAlignment="1" applyProtection="1">
      <alignment horizontal="left" vertical="center" wrapText="1" indent="1"/>
      <protection hidden="1"/>
    </xf>
    <xf numFmtId="0" fontId="6" fillId="0" borderId="28" xfId="0" applyFont="1" applyBorder="1" applyProtection="1">
      <alignment vertical="center"/>
      <protection hidden="1"/>
    </xf>
    <xf numFmtId="0" fontId="12" fillId="0" borderId="0" xfId="0" applyFont="1" applyProtection="1">
      <alignment vertical="center"/>
      <protection hidden="1"/>
    </xf>
    <xf numFmtId="0" fontId="2" fillId="0" borderId="0" xfId="0" applyFont="1" applyProtection="1">
      <alignment vertical="center"/>
      <protection hidden="1"/>
    </xf>
    <xf numFmtId="0" fontId="2" fillId="0" borderId="0" xfId="0" applyFont="1" applyAlignment="1" applyProtection="1">
      <alignment horizontal="right" vertical="center"/>
      <protection hidden="1"/>
    </xf>
    <xf numFmtId="0" fontId="2" fillId="0" borderId="0" xfId="0" applyFont="1" applyAlignment="1" applyProtection="1">
      <alignment horizontal="left" vertical="center"/>
      <protection hidden="1"/>
    </xf>
    <xf numFmtId="0" fontId="2" fillId="0" borderId="0" xfId="0" applyFont="1" applyAlignment="1" applyProtection="1">
      <alignment horizontal="center" vertical="center" wrapText="1"/>
      <protection hidden="1"/>
    </xf>
    <xf numFmtId="176" fontId="2" fillId="0" borderId="0" xfId="0" applyNumberFormat="1" applyFont="1" applyAlignment="1" applyProtection="1">
      <alignment horizontal="right" vertical="center" indent="1"/>
      <protection hidden="1"/>
    </xf>
    <xf numFmtId="0" fontId="14" fillId="0" borderId="0" xfId="0" applyFont="1" applyProtection="1">
      <alignment vertical="center"/>
      <protection hidden="1"/>
    </xf>
    <xf numFmtId="0" fontId="7" fillId="0" borderId="0" xfId="0" applyFont="1" applyProtection="1">
      <alignment vertical="center"/>
      <protection hidden="1"/>
    </xf>
    <xf numFmtId="0" fontId="6" fillId="0" borderId="3" xfId="0" applyFont="1" applyBorder="1" applyProtection="1">
      <alignment vertical="center"/>
      <protection hidden="1"/>
    </xf>
    <xf numFmtId="0" fontId="6" fillId="0" borderId="0" xfId="0" applyFont="1" applyProtection="1">
      <alignment vertical="center"/>
      <protection locked="0"/>
    </xf>
    <xf numFmtId="49" fontId="8" fillId="0" borderId="0" xfId="1" applyNumberFormat="1" applyFill="1" applyAlignment="1" applyProtection="1">
      <alignment horizontal="left" vertical="center" wrapText="1" indent="1"/>
      <protection locked="0"/>
    </xf>
    <xf numFmtId="49" fontId="6" fillId="0" borderId="0" xfId="0" applyNumberFormat="1" applyFont="1" applyAlignment="1" applyProtection="1">
      <alignment horizontal="left" vertical="center" wrapText="1" indent="1"/>
      <protection locked="0"/>
    </xf>
    <xf numFmtId="0" fontId="6" fillId="0" borderId="0" xfId="0" applyFont="1" applyAlignment="1" applyProtection="1">
      <alignment vertical="center" wrapText="1"/>
      <protection locked="0"/>
    </xf>
    <xf numFmtId="0" fontId="7" fillId="0" borderId="28" xfId="0" applyFont="1" applyBorder="1" applyProtection="1">
      <alignment vertical="center"/>
      <protection hidden="1"/>
    </xf>
    <xf numFmtId="0" fontId="6" fillId="0" borderId="0" xfId="0" applyFont="1" applyAlignment="1" applyProtection="1">
      <alignment horizontal="left" vertical="center" indent="1"/>
      <protection hidden="1"/>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23" fillId="3" borderId="0" xfId="0" applyFont="1" applyFill="1" applyProtection="1">
      <alignment vertical="center"/>
      <protection hidden="1"/>
    </xf>
    <xf numFmtId="0" fontId="23" fillId="7" borderId="0" xfId="0" applyFont="1" applyFill="1" applyProtection="1">
      <alignment vertical="center"/>
      <protection hidden="1"/>
    </xf>
    <xf numFmtId="0" fontId="23" fillId="8" borderId="0" xfId="0" applyFont="1" applyFill="1" applyProtection="1">
      <alignment vertical="center"/>
      <protection hidden="1"/>
    </xf>
    <xf numFmtId="0" fontId="23" fillId="9" borderId="0" xfId="0" applyFont="1" applyFill="1" applyProtection="1">
      <alignment vertical="center"/>
      <protection hidden="1"/>
    </xf>
    <xf numFmtId="0" fontId="23" fillId="0" borderId="0" xfId="0" applyFont="1" applyProtection="1">
      <alignment vertical="center"/>
      <protection hidden="1"/>
    </xf>
    <xf numFmtId="0" fontId="6" fillId="6" borderId="0" xfId="0" applyFont="1" applyFill="1" applyAlignment="1" applyProtection="1">
      <alignment horizontal="left" vertical="center"/>
      <protection hidden="1"/>
    </xf>
    <xf numFmtId="0" fontId="7" fillId="9" borderId="0" xfId="0" applyFont="1" applyFill="1" applyAlignment="1" applyProtection="1">
      <alignment horizontal="center" vertical="center"/>
      <protection locked="0"/>
    </xf>
    <xf numFmtId="0" fontId="6" fillId="9" borderId="0" xfId="0" applyFont="1" applyFill="1" applyAlignment="1" applyProtection="1">
      <alignment horizontal="center" vertical="center"/>
      <protection locked="0"/>
    </xf>
    <xf numFmtId="0" fontId="6" fillId="9" borderId="28" xfId="0" applyFont="1" applyFill="1" applyBorder="1" applyAlignment="1" applyProtection="1">
      <alignment horizontal="center" vertical="center"/>
      <protection locked="0"/>
    </xf>
    <xf numFmtId="0" fontId="6" fillId="0" borderId="28" xfId="0" applyFont="1" applyBorder="1" applyAlignment="1" applyProtection="1">
      <alignment horizontal="left" vertical="center" indent="1"/>
      <protection hidden="1"/>
    </xf>
    <xf numFmtId="0" fontId="11" fillId="0" borderId="28" xfId="0" applyFont="1" applyBorder="1" applyAlignment="1" applyProtection="1">
      <alignment horizontal="right" vertical="center"/>
      <protection hidden="1"/>
    </xf>
    <xf numFmtId="0" fontId="6" fillId="9" borderId="28" xfId="0" applyFont="1" applyFill="1" applyBorder="1" applyAlignment="1" applyProtection="1">
      <alignment horizontal="right" vertical="center"/>
      <protection locked="0"/>
    </xf>
    <xf numFmtId="0" fontId="18" fillId="11" borderId="28" xfId="0" applyFont="1" applyFill="1" applyBorder="1" applyAlignment="1" applyProtection="1">
      <alignment horizontal="right" vertical="center"/>
      <protection hidden="1"/>
    </xf>
    <xf numFmtId="0" fontId="6" fillId="0" borderId="28" xfId="0" applyFont="1" applyBorder="1" applyProtection="1">
      <alignment vertical="center"/>
      <protection hidden="1"/>
    </xf>
    <xf numFmtId="0" fontId="6" fillId="10" borderId="0" xfId="0" applyFont="1" applyFill="1" applyAlignment="1" applyProtection="1">
      <alignment horizontal="left" vertical="center"/>
      <protection hidden="1"/>
    </xf>
    <xf numFmtId="0" fontId="6" fillId="0" borderId="28" xfId="0" applyFont="1" applyBorder="1" applyAlignment="1" applyProtection="1">
      <alignment horizontal="center" vertical="center"/>
      <protection hidden="1"/>
    </xf>
    <xf numFmtId="0" fontId="6" fillId="3" borderId="28" xfId="0" applyFont="1" applyFill="1" applyBorder="1" applyAlignment="1" applyProtection="1">
      <alignment horizontal="left" vertical="center" wrapText="1" indent="1"/>
      <protection locked="0"/>
    </xf>
    <xf numFmtId="49" fontId="8" fillId="3" borderId="28" xfId="1" applyNumberFormat="1" applyFill="1" applyBorder="1" applyAlignment="1" applyProtection="1">
      <alignment horizontal="left" vertical="center" wrapText="1" indent="1"/>
      <protection locked="0"/>
    </xf>
    <xf numFmtId="49" fontId="6" fillId="3" borderId="28" xfId="0" applyNumberFormat="1" applyFont="1" applyFill="1" applyBorder="1" applyAlignment="1" applyProtection="1">
      <alignment horizontal="left" vertical="center" wrapText="1" indent="1"/>
      <protection locked="0"/>
    </xf>
    <xf numFmtId="0" fontId="6" fillId="10" borderId="0" xfId="0" applyFont="1" applyFill="1" applyProtection="1">
      <alignment vertical="center"/>
      <protection hidden="1"/>
    </xf>
    <xf numFmtId="49" fontId="6" fillId="3" borderId="28" xfId="0" applyNumberFormat="1" applyFont="1" applyFill="1" applyBorder="1" applyAlignment="1" applyProtection="1">
      <alignment horizontal="center" vertical="center" shrinkToFit="1"/>
      <protection locked="0"/>
    </xf>
    <xf numFmtId="49" fontId="6" fillId="3" borderId="28" xfId="0" applyNumberFormat="1" applyFont="1" applyFill="1" applyBorder="1" applyAlignment="1" applyProtection="1">
      <alignment horizontal="center" vertical="center"/>
      <protection locked="0"/>
    </xf>
    <xf numFmtId="0" fontId="6" fillId="3" borderId="28" xfId="0" applyFont="1" applyFill="1" applyBorder="1" applyProtection="1">
      <alignment vertical="center"/>
      <protection locked="0"/>
    </xf>
    <xf numFmtId="0" fontId="6" fillId="0" borderId="28" xfId="0" applyFont="1" applyBorder="1" applyAlignment="1" applyProtection="1">
      <alignment horizontal="left" vertical="center"/>
      <protection hidden="1"/>
    </xf>
    <xf numFmtId="0" fontId="6" fillId="8" borderId="0" xfId="0" applyFont="1" applyFill="1" applyAlignment="1" applyProtection="1">
      <alignment horizontal="center" vertical="center"/>
      <protection locked="0"/>
    </xf>
    <xf numFmtId="0" fontId="6" fillId="3" borderId="28" xfId="0" applyFont="1" applyFill="1" applyBorder="1" applyAlignment="1" applyProtection="1">
      <alignment horizontal="center" vertical="center" wrapText="1"/>
      <protection locked="0"/>
    </xf>
    <xf numFmtId="0" fontId="6" fillId="3" borderId="28" xfId="0" applyFont="1" applyFill="1" applyBorder="1" applyAlignment="1" applyProtection="1">
      <alignment vertical="center" wrapText="1"/>
      <protection locked="0"/>
    </xf>
    <xf numFmtId="0" fontId="6" fillId="7" borderId="0" xfId="0" applyFont="1" applyFill="1" applyAlignment="1" applyProtection="1">
      <alignment horizontal="center" vertical="center"/>
      <protection locked="0"/>
    </xf>
    <xf numFmtId="0" fontId="6" fillId="0" borderId="0" xfId="0" applyFont="1" applyAlignment="1" applyProtection="1">
      <alignment horizontal="right" vertical="center"/>
      <protection hidden="1"/>
    </xf>
    <xf numFmtId="0" fontId="6" fillId="4" borderId="0" xfId="0" applyFont="1" applyFill="1" applyAlignment="1" applyProtection="1">
      <alignment horizontal="left" vertical="center"/>
      <protection hidden="1"/>
    </xf>
    <xf numFmtId="0" fontId="6" fillId="5" borderId="0" xfId="0" applyFont="1" applyFill="1" applyProtection="1">
      <alignment vertical="center"/>
      <protection hidden="1"/>
    </xf>
    <xf numFmtId="0" fontId="10" fillId="0" borderId="0" xfId="0" applyFont="1" applyAlignment="1" applyProtection="1">
      <alignment vertical="center" wrapText="1"/>
      <protection hidden="1"/>
    </xf>
    <xf numFmtId="0" fontId="6" fillId="7" borderId="28" xfId="0" applyFont="1" applyFill="1" applyBorder="1" applyAlignment="1" applyProtection="1">
      <alignment horizontal="right" vertical="center"/>
      <protection locked="0"/>
    </xf>
    <xf numFmtId="0" fontId="6" fillId="6" borderId="0" xfId="0" applyFont="1" applyFill="1" applyProtection="1">
      <alignment vertical="center"/>
      <protection hidden="1"/>
    </xf>
    <xf numFmtId="0" fontId="6" fillId="0" borderId="0" xfId="0" applyFont="1" applyAlignment="1" applyProtection="1">
      <alignment horizontal="left" vertical="center"/>
      <protection hidden="1"/>
    </xf>
    <xf numFmtId="0" fontId="6" fillId="8" borderId="28" xfId="0" applyFont="1" applyFill="1" applyBorder="1" applyAlignment="1" applyProtection="1">
      <alignment horizontal="right" vertical="center"/>
      <protection locked="0"/>
    </xf>
    <xf numFmtId="0" fontId="7" fillId="0" borderId="28" xfId="0" applyFont="1" applyBorder="1" applyAlignment="1" applyProtection="1">
      <alignment horizontal="right" vertical="center"/>
      <protection hidden="1"/>
    </xf>
    <xf numFmtId="0" fontId="6" fillId="0" borderId="28" xfId="0" applyFont="1" applyBorder="1" applyAlignment="1" applyProtection="1">
      <alignment horizontal="right" vertical="center"/>
      <protection hidden="1"/>
    </xf>
    <xf numFmtId="0" fontId="6" fillId="8" borderId="3" xfId="0" applyFont="1" applyFill="1" applyBorder="1" applyAlignment="1" applyProtection="1">
      <alignment horizontal="right" vertical="center"/>
      <protection locked="0"/>
    </xf>
    <xf numFmtId="0" fontId="6" fillId="8" borderId="28" xfId="0" applyFont="1" applyFill="1" applyBorder="1" applyAlignment="1" applyProtection="1">
      <alignment horizontal="center" vertical="center"/>
      <protection locked="0"/>
    </xf>
    <xf numFmtId="0" fontId="6" fillId="0" borderId="0" xfId="0" applyFont="1" applyAlignment="1" applyProtection="1">
      <alignment horizontal="center" vertical="center"/>
      <protection hidden="1"/>
    </xf>
    <xf numFmtId="0" fontId="6" fillId="0" borderId="23" xfId="0" applyFont="1" applyBorder="1" applyAlignment="1" applyProtection="1">
      <alignment horizontal="center" vertical="center"/>
      <protection hidden="1"/>
    </xf>
    <xf numFmtId="0" fontId="9" fillId="0" borderId="23" xfId="0" applyFont="1" applyBorder="1" applyAlignment="1" applyProtection="1">
      <alignment horizontal="center" vertical="center"/>
      <protection hidden="1"/>
    </xf>
    <xf numFmtId="0" fontId="6" fillId="0" borderId="23" xfId="0" applyFont="1" applyBorder="1" applyAlignment="1" applyProtection="1">
      <alignment horizontal="left" vertical="center" indent="1"/>
      <protection hidden="1"/>
    </xf>
    <xf numFmtId="0" fontId="6" fillId="0" borderId="0" xfId="0" applyFont="1" applyAlignment="1" applyProtection="1">
      <alignment horizontal="left" vertical="center" indent="1"/>
      <protection hidden="1"/>
    </xf>
    <xf numFmtId="0" fontId="23" fillId="0" borderId="0" xfId="0" applyFont="1" applyAlignment="1" applyProtection="1">
      <alignment horizontal="center" vertical="center"/>
      <protection hidden="1"/>
    </xf>
    <xf numFmtId="0" fontId="6" fillId="7" borderId="0" xfId="0" applyFont="1" applyFill="1" applyAlignment="1" applyProtection="1">
      <alignment horizontal="left" vertical="top" wrapText="1"/>
      <protection locked="0"/>
    </xf>
    <xf numFmtId="0" fontId="6" fillId="7" borderId="28" xfId="0" applyFont="1" applyFill="1" applyBorder="1" applyAlignment="1" applyProtection="1">
      <alignment horizontal="left" vertical="top" wrapText="1"/>
      <protection locked="0"/>
    </xf>
    <xf numFmtId="0" fontId="7" fillId="0" borderId="0" xfId="0" applyFont="1" applyAlignment="1" applyProtection="1">
      <alignment horizontal="left" vertical="center" indent="1"/>
      <protection hidden="1"/>
    </xf>
    <xf numFmtId="0" fontId="0" fillId="0" borderId="0" xfId="0" applyAlignment="1">
      <alignment horizontal="left" vertical="center" indent="1"/>
    </xf>
    <xf numFmtId="0" fontId="6" fillId="0" borderId="0" xfId="0" applyFont="1" applyProtection="1">
      <alignment vertical="center"/>
      <protection hidden="1"/>
    </xf>
    <xf numFmtId="0" fontId="6" fillId="2" borderId="0" xfId="0" applyFont="1" applyFill="1" applyProtection="1">
      <alignment vertical="center"/>
      <protection hidden="1"/>
    </xf>
    <xf numFmtId="0" fontId="6" fillId="0" borderId="23" xfId="0" applyFont="1" applyBorder="1" applyAlignment="1" applyProtection="1">
      <alignment vertical="center" wrapText="1"/>
      <protection locked="0"/>
    </xf>
    <xf numFmtId="0" fontId="17" fillId="0" borderId="23" xfId="0" applyFont="1" applyBorder="1" applyAlignment="1" applyProtection="1">
      <alignment vertical="center" wrapText="1"/>
      <protection hidden="1"/>
    </xf>
    <xf numFmtId="0" fontId="17" fillId="0" borderId="23" xfId="0" applyFont="1" applyBorder="1" applyProtection="1">
      <alignment vertical="center"/>
      <protection hidden="1"/>
    </xf>
    <xf numFmtId="0" fontId="2" fillId="0" borderId="1" xfId="0" applyFont="1" applyBorder="1" applyAlignment="1" applyProtection="1">
      <alignment horizontal="left" vertical="center"/>
      <protection hidden="1"/>
    </xf>
    <xf numFmtId="0" fontId="2" fillId="0" borderId="1" xfId="0" applyFont="1" applyBorder="1" applyAlignment="1" applyProtection="1">
      <alignment horizontal="left" vertical="center" wrapText="1" indent="2"/>
      <protection hidden="1"/>
    </xf>
    <xf numFmtId="0" fontId="2" fillId="0" borderId="0" xfId="0" applyFont="1" applyAlignment="1" applyProtection="1">
      <alignment horizontal="right" vertic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vertical="center" shrinkToFit="1"/>
      <protection hidden="1"/>
    </xf>
    <xf numFmtId="0" fontId="2" fillId="0" borderId="0" xfId="0" applyFont="1" applyAlignment="1" applyProtection="1">
      <alignment horizontal="left" vertical="center"/>
      <protection hidden="1"/>
    </xf>
    <xf numFmtId="0" fontId="3" fillId="0" borderId="0" xfId="0" applyFont="1" applyAlignment="1" applyProtection="1">
      <alignment horizontal="left" vertical="center"/>
      <protection hidden="1"/>
    </xf>
    <xf numFmtId="0" fontId="2" fillId="0" borderId="2" xfId="0" applyFont="1" applyBorder="1" applyAlignment="1" applyProtection="1">
      <alignment horizontal="left" vertical="center" wrapText="1" indent="2"/>
      <protection hidden="1"/>
    </xf>
    <xf numFmtId="0" fontId="2" fillId="0" borderId="3" xfId="0" applyFont="1" applyBorder="1" applyAlignment="1" applyProtection="1">
      <alignment horizontal="left" vertical="center" wrapText="1" indent="2"/>
      <protection hidden="1"/>
    </xf>
    <xf numFmtId="0" fontId="2"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0" borderId="1" xfId="0" applyFont="1" applyBorder="1" applyAlignment="1" applyProtection="1">
      <alignment horizontal="right" vertical="center" wrapText="1"/>
      <protection hidden="1"/>
    </xf>
    <xf numFmtId="0" fontId="2" fillId="0" borderId="2" xfId="0" applyFont="1" applyBorder="1" applyAlignment="1" applyProtection="1">
      <alignment horizontal="right" vertical="center" wrapText="1"/>
      <protection hidden="1"/>
    </xf>
    <xf numFmtId="0" fontId="2" fillId="0" borderId="1"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protection hidden="1"/>
    </xf>
    <xf numFmtId="176" fontId="2" fillId="0" borderId="1" xfId="0" applyNumberFormat="1" applyFont="1" applyBorder="1" applyAlignment="1" applyProtection="1">
      <alignment horizontal="right" vertical="center" indent="2"/>
      <protection hidden="1"/>
    </xf>
    <xf numFmtId="177" fontId="2" fillId="0" borderId="1" xfId="0" applyNumberFormat="1" applyFont="1" applyBorder="1" applyAlignment="1" applyProtection="1">
      <alignment horizontal="right" vertical="center" indent="2"/>
      <protection hidden="1"/>
    </xf>
    <xf numFmtId="180" fontId="2" fillId="0" borderId="1" xfId="0" applyNumberFormat="1" applyFont="1" applyBorder="1" applyAlignment="1" applyProtection="1">
      <alignment horizontal="right" vertical="center" indent="2"/>
      <protection hidden="1"/>
    </xf>
    <xf numFmtId="0" fontId="2" fillId="0" borderId="1" xfId="0" applyFont="1" applyBorder="1" applyProtection="1">
      <alignment vertical="center"/>
      <protection hidden="1"/>
    </xf>
    <xf numFmtId="0" fontId="2" fillId="0" borderId="22" xfId="0" applyFont="1" applyBorder="1" applyAlignment="1" applyProtection="1">
      <alignment horizontal="left" vertical="top" wrapText="1"/>
      <protection hidden="1"/>
    </xf>
    <xf numFmtId="0" fontId="2" fillId="0" borderId="23" xfId="0" applyFont="1" applyBorder="1" applyAlignment="1" applyProtection="1">
      <alignment horizontal="left" vertical="top" wrapText="1"/>
      <protection hidden="1"/>
    </xf>
    <xf numFmtId="0" fontId="2" fillId="0" borderId="24" xfId="0" applyFont="1" applyBorder="1" applyAlignment="1" applyProtection="1">
      <alignment horizontal="left" vertical="top" wrapText="1"/>
      <protection hidden="1"/>
    </xf>
    <xf numFmtId="0" fontId="2" fillId="0" borderId="27" xfId="0" applyFont="1" applyBorder="1" applyAlignment="1" applyProtection="1">
      <alignment horizontal="left" vertical="top" wrapText="1"/>
      <protection hidden="1"/>
    </xf>
    <xf numFmtId="0" fontId="2" fillId="0" borderId="28" xfId="0" applyFont="1" applyBorder="1" applyAlignment="1" applyProtection="1">
      <alignment horizontal="left" vertical="top" wrapText="1"/>
      <protection hidden="1"/>
    </xf>
    <xf numFmtId="0" fontId="2" fillId="0" borderId="29" xfId="0" applyFont="1" applyBorder="1" applyAlignment="1" applyProtection="1">
      <alignment horizontal="left" vertical="top" wrapText="1"/>
      <protection hidden="1"/>
    </xf>
    <xf numFmtId="0" fontId="2" fillId="0" borderId="1" xfId="0" applyFont="1" applyBorder="1" applyAlignment="1" applyProtection="1">
      <alignment horizontal="left" vertical="center" indent="1"/>
      <protection hidden="1"/>
    </xf>
    <xf numFmtId="0" fontId="20" fillId="0" borderId="53"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3" fontId="2" fillId="0" borderId="1" xfId="0" applyNumberFormat="1" applyFont="1" applyBorder="1" applyAlignment="1" applyProtection="1">
      <alignment horizontal="right" vertical="center" indent="1"/>
      <protection hidden="1"/>
    </xf>
    <xf numFmtId="0" fontId="2" fillId="0" borderId="22" xfId="0" applyFont="1" applyBorder="1" applyAlignment="1" applyProtection="1">
      <alignment horizontal="center" vertical="center"/>
      <protection hidden="1"/>
    </xf>
    <xf numFmtId="0" fontId="2" fillId="0" borderId="23" xfId="0" applyFont="1" applyBorder="1" applyAlignment="1" applyProtection="1">
      <alignment horizontal="center" vertical="center"/>
      <protection hidden="1"/>
    </xf>
    <xf numFmtId="0" fontId="2" fillId="0" borderId="24" xfId="0" applyFont="1" applyBorder="1" applyAlignment="1" applyProtection="1">
      <alignment horizontal="center" vertical="center"/>
      <protection hidden="1"/>
    </xf>
    <xf numFmtId="178" fontId="2" fillId="0" borderId="25" xfId="0" applyNumberFormat="1" applyFont="1" applyBorder="1" applyAlignment="1" applyProtection="1">
      <alignment horizontal="right" vertical="center" indent="1"/>
      <protection hidden="1"/>
    </xf>
    <xf numFmtId="178" fontId="2" fillId="0" borderId="1" xfId="0" applyNumberFormat="1" applyFont="1" applyBorder="1" applyAlignment="1" applyProtection="1">
      <alignment horizontal="right" vertical="center" indent="1"/>
      <protection hidden="1"/>
    </xf>
    <xf numFmtId="3" fontId="2" fillId="0" borderId="35" xfId="0" applyNumberFormat="1" applyFont="1" applyBorder="1" applyAlignment="1" applyProtection="1">
      <alignment horizontal="right" vertical="center" indent="1"/>
      <protection hidden="1"/>
    </xf>
    <xf numFmtId="3" fontId="2" fillId="0" borderId="62" xfId="0" applyNumberFormat="1" applyFont="1" applyBorder="1" applyAlignment="1" applyProtection="1">
      <alignment horizontal="center" vertical="center"/>
      <protection hidden="1"/>
    </xf>
    <xf numFmtId="3" fontId="2" fillId="0" borderId="63" xfId="0" applyNumberFormat="1" applyFont="1" applyBorder="1" applyAlignment="1" applyProtection="1">
      <alignment horizontal="center" vertical="center"/>
      <protection hidden="1"/>
    </xf>
    <xf numFmtId="3" fontId="2" fillId="0" borderId="64" xfId="0" applyNumberFormat="1" applyFont="1" applyBorder="1" applyAlignment="1" applyProtection="1">
      <alignment horizontal="center" vertical="center"/>
      <protection hidden="1"/>
    </xf>
    <xf numFmtId="3" fontId="2" fillId="0" borderId="56" xfId="0" applyNumberFormat="1" applyFont="1" applyBorder="1" applyAlignment="1" applyProtection="1">
      <alignment horizontal="center" vertical="center"/>
      <protection hidden="1"/>
    </xf>
    <xf numFmtId="3" fontId="2" fillId="0" borderId="57" xfId="0" applyNumberFormat="1" applyFont="1" applyBorder="1" applyAlignment="1" applyProtection="1">
      <alignment horizontal="center" vertical="center"/>
      <protection hidden="1"/>
    </xf>
    <xf numFmtId="3" fontId="2" fillId="0" borderId="61" xfId="0" applyNumberFormat="1" applyFont="1" applyBorder="1" applyAlignment="1" applyProtection="1">
      <alignment horizontal="center" vertical="center"/>
      <protection hidden="1"/>
    </xf>
    <xf numFmtId="179" fontId="2" fillId="0" borderId="18" xfId="0" applyNumberFormat="1" applyFont="1" applyBorder="1" applyAlignment="1" applyProtection="1">
      <alignment horizontal="right" vertical="center" indent="1"/>
      <protection hidden="1"/>
    </xf>
    <xf numFmtId="3" fontId="2" fillId="0" borderId="18" xfId="0" applyNumberFormat="1" applyFont="1" applyBorder="1" applyAlignment="1" applyProtection="1">
      <alignment horizontal="right" vertical="center" indent="1"/>
      <protection hidden="1"/>
    </xf>
    <xf numFmtId="0" fontId="2" fillId="0" borderId="6" xfId="0" applyFont="1" applyBorder="1" applyAlignment="1" applyProtection="1">
      <alignment horizontal="center" vertical="center"/>
      <protection hidden="1"/>
    </xf>
    <xf numFmtId="0" fontId="2" fillId="0" borderId="8"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5" fillId="0" borderId="13"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protection hidden="1"/>
    </xf>
    <xf numFmtId="0" fontId="2" fillId="0" borderId="5" xfId="0" applyFont="1" applyBorder="1" applyProtection="1">
      <alignment vertical="center"/>
      <protection hidden="1"/>
    </xf>
    <xf numFmtId="0" fontId="2" fillId="0" borderId="6" xfId="0" applyFont="1" applyBorder="1" applyProtection="1">
      <alignment vertical="center"/>
      <protection hidden="1"/>
    </xf>
    <xf numFmtId="0" fontId="2" fillId="0" borderId="7" xfId="0" applyFont="1" applyBorder="1" applyAlignment="1" applyProtection="1">
      <alignment horizontal="right" vertical="center" indent="1"/>
      <protection hidden="1"/>
    </xf>
    <xf numFmtId="0" fontId="2" fillId="0" borderId="6" xfId="0" applyFont="1" applyBorder="1" applyAlignment="1" applyProtection="1">
      <alignment horizontal="right" vertical="center" indent="1"/>
      <protection hidden="1"/>
    </xf>
    <xf numFmtId="3" fontId="2" fillId="0" borderId="38" xfId="0" applyNumberFormat="1" applyFont="1" applyBorder="1" applyAlignment="1" applyProtection="1">
      <alignment horizontal="right" vertical="center" indent="1"/>
      <protection hidden="1"/>
    </xf>
    <xf numFmtId="0" fontId="2" fillId="0" borderId="37" xfId="0" applyFont="1" applyBorder="1" applyAlignment="1" applyProtection="1">
      <alignment horizontal="center" vertical="center"/>
      <protection hidden="1"/>
    </xf>
    <xf numFmtId="0" fontId="2" fillId="0" borderId="32" xfId="0" applyFont="1" applyBorder="1" applyAlignment="1" applyProtection="1">
      <alignment horizontal="center" vertical="center"/>
      <protection hidden="1"/>
    </xf>
    <xf numFmtId="178" fontId="2" fillId="0" borderId="34" xfId="0" applyNumberFormat="1" applyFont="1" applyBorder="1" applyAlignment="1" applyProtection="1">
      <alignment horizontal="right" vertical="center" indent="1"/>
      <protection hidden="1"/>
    </xf>
    <xf numFmtId="178" fontId="2" fillId="0" borderId="35" xfId="0" applyNumberFormat="1" applyFont="1" applyBorder="1" applyAlignment="1" applyProtection="1">
      <alignment horizontal="right" vertical="center" indent="1"/>
      <protection hidden="1"/>
    </xf>
    <xf numFmtId="0" fontId="2" fillId="0" borderId="36" xfId="0" applyFont="1" applyBorder="1" applyAlignment="1" applyProtection="1">
      <alignment horizontal="center" vertical="center"/>
      <protection hidden="1"/>
    </xf>
    <xf numFmtId="179" fontId="2" fillId="0" borderId="2" xfId="0" applyNumberFormat="1" applyFont="1" applyBorder="1" applyAlignment="1" applyProtection="1">
      <alignment horizontal="right" vertical="center" indent="1"/>
      <protection hidden="1"/>
    </xf>
    <xf numFmtId="179" fontId="2" fillId="0" borderId="3" xfId="0" applyNumberFormat="1" applyFont="1" applyBorder="1" applyAlignment="1" applyProtection="1">
      <alignment horizontal="right" vertical="center" indent="1"/>
      <protection hidden="1"/>
    </xf>
    <xf numFmtId="179" fontId="2" fillId="0" borderId="4" xfId="0" applyNumberFormat="1" applyFont="1" applyBorder="1" applyAlignment="1" applyProtection="1">
      <alignment horizontal="right" vertical="center" indent="1"/>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16" xfId="0" applyFont="1" applyBorder="1" applyAlignment="1" applyProtection="1">
      <alignment horizontal="center" vertical="center" wrapText="1"/>
      <protection hidden="1"/>
    </xf>
    <xf numFmtId="0" fontId="2" fillId="0" borderId="17" xfId="0" applyFont="1" applyBorder="1" applyAlignment="1" applyProtection="1">
      <alignment horizontal="center" vertical="center" wrapText="1"/>
      <protection hidden="1"/>
    </xf>
    <xf numFmtId="0" fontId="2" fillId="0" borderId="17" xfId="0" applyFont="1" applyBorder="1" applyAlignment="1" applyProtection="1">
      <alignment horizontal="center" vertical="center"/>
      <protection hidden="1"/>
    </xf>
    <xf numFmtId="0" fontId="2" fillId="0" borderId="21" xfId="0" applyFont="1" applyBorder="1" applyAlignment="1" applyProtection="1">
      <alignment horizontal="center" vertical="center"/>
      <protection hidden="1"/>
    </xf>
    <xf numFmtId="0" fontId="2" fillId="0" borderId="31" xfId="0" applyFont="1" applyBorder="1" applyAlignment="1" applyProtection="1">
      <alignment horizontal="center" vertical="center"/>
      <protection hidden="1"/>
    </xf>
    <xf numFmtId="179" fontId="2" fillId="0" borderId="36" xfId="0" applyNumberFormat="1" applyFont="1" applyBorder="1" applyAlignment="1" applyProtection="1">
      <alignment horizontal="right" vertical="center" indent="1"/>
      <protection hidden="1"/>
    </xf>
    <xf numFmtId="0" fontId="2" fillId="0" borderId="18" xfId="0" applyFont="1" applyBorder="1" applyAlignment="1" applyProtection="1">
      <alignment horizontal="center" vertical="center"/>
      <protection hidden="1"/>
    </xf>
    <xf numFmtId="0" fontId="2" fillId="0" borderId="19" xfId="0" applyFont="1" applyBorder="1" applyAlignment="1" applyProtection="1">
      <alignment horizontal="center" vertical="center"/>
      <protection hidden="1"/>
    </xf>
    <xf numFmtId="178" fontId="2" fillId="0" borderId="20" xfId="0" applyNumberFormat="1" applyFont="1" applyBorder="1" applyAlignment="1" applyProtection="1">
      <alignment horizontal="right" vertical="center" indent="1"/>
      <protection hidden="1"/>
    </xf>
    <xf numFmtId="178" fontId="2" fillId="0" borderId="18" xfId="0" applyNumberFormat="1" applyFont="1" applyBorder="1" applyAlignment="1" applyProtection="1">
      <alignment horizontal="right" vertical="center" indent="1"/>
      <protection hidden="1"/>
    </xf>
    <xf numFmtId="179" fontId="2" fillId="0" borderId="27" xfId="0" applyNumberFormat="1" applyFont="1" applyBorder="1" applyAlignment="1" applyProtection="1">
      <alignment horizontal="right" vertical="center" indent="1"/>
      <protection hidden="1"/>
    </xf>
    <xf numFmtId="179" fontId="2" fillId="0" borderId="28" xfId="0" applyNumberFormat="1" applyFont="1" applyBorder="1" applyAlignment="1" applyProtection="1">
      <alignment horizontal="right" vertical="center" indent="1"/>
      <protection hidden="1"/>
    </xf>
    <xf numFmtId="179" fontId="2" fillId="0" borderId="29" xfId="0" applyNumberFormat="1" applyFont="1" applyBorder="1" applyAlignment="1" applyProtection="1">
      <alignment horizontal="right" vertical="center" indent="1"/>
      <protection hidden="1"/>
    </xf>
    <xf numFmtId="0" fontId="2" fillId="0" borderId="21" xfId="0" applyFont="1" applyBorder="1" applyAlignment="1" applyProtection="1">
      <alignment horizontal="center" vertical="center" wrapText="1"/>
      <protection hidden="1"/>
    </xf>
    <xf numFmtId="0" fontId="2" fillId="0" borderId="38" xfId="0" applyFont="1" applyBorder="1" applyAlignment="1" applyProtection="1">
      <alignment horizontal="center" vertical="center"/>
      <protection hidden="1"/>
    </xf>
    <xf numFmtId="0" fontId="2" fillId="0" borderId="30" xfId="0" applyFont="1" applyBorder="1" applyAlignment="1" applyProtection="1">
      <alignment horizontal="center" vertical="center"/>
      <protection hidden="1"/>
    </xf>
    <xf numFmtId="178" fontId="2" fillId="0" borderId="39" xfId="0" applyNumberFormat="1" applyFont="1" applyBorder="1" applyAlignment="1" applyProtection="1">
      <alignment horizontal="right" vertical="center" indent="1"/>
      <protection hidden="1"/>
    </xf>
    <xf numFmtId="178" fontId="2" fillId="0" borderId="38" xfId="0" applyNumberFormat="1" applyFont="1" applyBorder="1" applyAlignment="1" applyProtection="1">
      <alignment horizontal="right" vertical="center" indent="1"/>
      <protection hidden="1"/>
    </xf>
    <xf numFmtId="179" fontId="2" fillId="0" borderId="38" xfId="0" applyNumberFormat="1" applyFont="1" applyBorder="1" applyAlignment="1" applyProtection="1">
      <alignment horizontal="right" vertical="center" indent="1"/>
      <protection hidden="1"/>
    </xf>
    <xf numFmtId="0" fontId="2" fillId="0" borderId="13" xfId="0" applyFont="1" applyBorder="1" applyAlignment="1" applyProtection="1">
      <alignment horizontal="center" vertical="center" wrapText="1"/>
      <protection hidden="1"/>
    </xf>
    <xf numFmtId="0" fontId="2" fillId="0" borderId="10" xfId="0" applyFont="1" applyBorder="1" applyAlignment="1" applyProtection="1">
      <alignment horizontal="center" vertical="center"/>
      <protection hidden="1"/>
    </xf>
    <xf numFmtId="0" fontId="2" fillId="0" borderId="40" xfId="0" applyFont="1" applyBorder="1" applyAlignment="1" applyProtection="1">
      <alignment horizontal="center" vertical="center"/>
      <protection hidden="1"/>
    </xf>
    <xf numFmtId="0" fontId="2" fillId="0" borderId="44" xfId="0" applyFont="1" applyBorder="1" applyAlignment="1" applyProtection="1">
      <alignment horizontal="center" vertical="center"/>
      <protection hidden="1"/>
    </xf>
    <xf numFmtId="0" fontId="2" fillId="0" borderId="41" xfId="0" applyFont="1" applyBorder="1" applyAlignment="1" applyProtection="1">
      <alignment horizontal="center" vertical="center"/>
      <protection hidden="1"/>
    </xf>
    <xf numFmtId="0" fontId="2" fillId="0" borderId="42" xfId="0" applyFont="1" applyBorder="1" applyAlignment="1" applyProtection="1">
      <alignment horizontal="center" vertical="center"/>
      <protection hidden="1"/>
    </xf>
    <xf numFmtId="178" fontId="2" fillId="0" borderId="43" xfId="0" applyNumberFormat="1" applyFont="1" applyBorder="1" applyAlignment="1" applyProtection="1">
      <alignment horizontal="right" vertical="center" indent="1"/>
      <protection hidden="1"/>
    </xf>
    <xf numFmtId="178" fontId="2" fillId="0" borderId="41" xfId="0" applyNumberFormat="1" applyFont="1" applyBorder="1" applyAlignment="1" applyProtection="1">
      <alignment horizontal="right" vertical="center" indent="1"/>
      <protection hidden="1"/>
    </xf>
    <xf numFmtId="0" fontId="2" fillId="0" borderId="45" xfId="0" applyFont="1" applyBorder="1" applyAlignment="1" applyProtection="1">
      <alignment horizontal="center" vertical="center"/>
      <protection hidden="1"/>
    </xf>
    <xf numFmtId="0" fontId="2" fillId="0" borderId="33" xfId="0" applyFont="1" applyBorder="1" applyAlignment="1" applyProtection="1">
      <alignment horizontal="center" vertical="center"/>
      <protection hidden="1"/>
    </xf>
    <xf numFmtId="178" fontId="2" fillId="0" borderId="46" xfId="0" applyNumberFormat="1" applyFont="1" applyBorder="1" applyAlignment="1" applyProtection="1">
      <alignment horizontal="right" vertical="center" indent="1"/>
      <protection hidden="1"/>
    </xf>
    <xf numFmtId="178" fontId="2" fillId="0" borderId="45" xfId="0" applyNumberFormat="1" applyFont="1" applyBorder="1" applyAlignment="1" applyProtection="1">
      <alignment horizontal="right" vertical="center" indent="1"/>
      <protection hidden="1"/>
    </xf>
    <xf numFmtId="0" fontId="2" fillId="0" borderId="52" xfId="0" applyFont="1" applyBorder="1" applyAlignment="1" applyProtection="1">
      <alignment horizontal="center" vertical="center"/>
      <protection hidden="1"/>
    </xf>
    <xf numFmtId="0" fontId="2" fillId="0" borderId="53" xfId="0" applyFont="1" applyBorder="1" applyAlignment="1" applyProtection="1">
      <alignment horizontal="center" vertical="center"/>
      <protection hidden="1"/>
    </xf>
    <xf numFmtId="0" fontId="2" fillId="0" borderId="70" xfId="0" applyFont="1" applyBorder="1" applyAlignment="1" applyProtection="1">
      <alignment horizontal="center" vertical="center"/>
      <protection hidden="1"/>
    </xf>
    <xf numFmtId="0" fontId="2" fillId="0" borderId="42" xfId="0" applyFont="1" applyBorder="1" applyAlignment="1" applyProtection="1">
      <alignment horizontal="left" vertical="center" shrinkToFit="1"/>
      <protection hidden="1"/>
    </xf>
    <xf numFmtId="0" fontId="2" fillId="0" borderId="71" xfId="0" applyFont="1" applyBorder="1" applyAlignment="1" applyProtection="1">
      <alignment horizontal="left" vertical="center" shrinkToFit="1"/>
      <protection hidden="1"/>
    </xf>
    <xf numFmtId="0" fontId="2" fillId="0" borderId="72" xfId="0" applyFont="1" applyBorder="1" applyAlignment="1" applyProtection="1">
      <alignment horizontal="left" vertical="center" shrinkToFit="1"/>
      <protection hidden="1"/>
    </xf>
    <xf numFmtId="0" fontId="2" fillId="0" borderId="33" xfId="0" applyFont="1" applyBorder="1" applyAlignment="1" applyProtection="1">
      <alignment horizontal="left" vertical="center" shrinkToFit="1"/>
      <protection hidden="1"/>
    </xf>
    <xf numFmtId="0" fontId="2" fillId="0" borderId="65" xfId="0" applyFont="1" applyBorder="1" applyAlignment="1" applyProtection="1">
      <alignment horizontal="left" vertical="center" shrinkToFit="1"/>
      <protection hidden="1"/>
    </xf>
    <xf numFmtId="0" fontId="2" fillId="0" borderId="69" xfId="0" applyFont="1" applyBorder="1" applyAlignment="1" applyProtection="1">
      <alignment horizontal="left" vertical="center" shrinkToFit="1"/>
      <protection hidden="1"/>
    </xf>
    <xf numFmtId="0" fontId="2" fillId="0" borderId="48"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2" fillId="0" borderId="9" xfId="0" applyFont="1" applyBorder="1" applyAlignment="1" applyProtection="1">
      <alignment horizontal="center" vertical="center"/>
      <protection hidden="1"/>
    </xf>
    <xf numFmtId="0" fontId="2" fillId="0" borderId="12" xfId="0" applyFont="1" applyBorder="1" applyAlignment="1" applyProtection="1">
      <alignment horizontal="center" vertical="center"/>
      <protection hidden="1"/>
    </xf>
    <xf numFmtId="3" fontId="2" fillId="0" borderId="2" xfId="0" applyNumberFormat="1" applyFont="1" applyBorder="1" applyAlignment="1" applyProtection="1">
      <alignment horizontal="center" vertical="center"/>
      <protection hidden="1"/>
    </xf>
    <xf numFmtId="3" fontId="2" fillId="0" borderId="3" xfId="0" applyNumberFormat="1" applyFont="1" applyBorder="1" applyAlignment="1" applyProtection="1">
      <alignment horizontal="center" vertical="center"/>
      <protection hidden="1"/>
    </xf>
    <xf numFmtId="3" fontId="2" fillId="0" borderId="26" xfId="0" applyNumberFormat="1" applyFont="1" applyBorder="1" applyAlignment="1" applyProtection="1">
      <alignment horizontal="center" vertical="center"/>
      <protection hidden="1"/>
    </xf>
    <xf numFmtId="3" fontId="2" fillId="0" borderId="58" xfId="0" applyNumberFormat="1" applyFont="1" applyBorder="1" applyAlignment="1" applyProtection="1">
      <alignment horizontal="center" vertical="center"/>
      <protection hidden="1"/>
    </xf>
    <xf numFmtId="3" fontId="2" fillId="0" borderId="59" xfId="0" applyNumberFormat="1" applyFont="1" applyBorder="1" applyAlignment="1" applyProtection="1">
      <alignment horizontal="center" vertical="center"/>
      <protection hidden="1"/>
    </xf>
    <xf numFmtId="3" fontId="2" fillId="0" borderId="60" xfId="0" applyNumberFormat="1" applyFont="1" applyBorder="1" applyAlignment="1" applyProtection="1">
      <alignment horizontal="center" vertical="center"/>
      <protection hidden="1"/>
    </xf>
    <xf numFmtId="0" fontId="5" fillId="0" borderId="11"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protection hidden="1"/>
    </xf>
    <xf numFmtId="0" fontId="2" fillId="0" borderId="2" xfId="0" applyFont="1" applyBorder="1" applyProtection="1">
      <alignment vertical="center"/>
      <protection hidden="1"/>
    </xf>
    <xf numFmtId="0" fontId="2" fillId="0" borderId="3" xfId="0" applyFont="1" applyBorder="1" applyProtection="1">
      <alignment vertical="center"/>
      <protection hidden="1"/>
    </xf>
    <xf numFmtId="0" fontId="2" fillId="0" borderId="4" xfId="0" applyFont="1" applyBorder="1" applyProtection="1">
      <alignment vertical="center"/>
      <protection hidden="1"/>
    </xf>
    <xf numFmtId="176" fontId="2" fillId="0" borderId="1" xfId="0" applyNumberFormat="1" applyFont="1" applyBorder="1" applyAlignment="1" applyProtection="1">
      <alignment horizontal="right" vertical="center" indent="1"/>
      <protection hidden="1"/>
    </xf>
    <xf numFmtId="176" fontId="2" fillId="0" borderId="55" xfId="0" applyNumberFormat="1" applyFont="1" applyBorder="1" applyAlignment="1" applyProtection="1">
      <alignment horizontal="right" vertical="center" indent="1"/>
      <protection hidden="1"/>
    </xf>
    <xf numFmtId="0" fontId="2" fillId="0" borderId="49" xfId="0" applyFont="1" applyBorder="1" applyProtection="1">
      <alignment vertical="center"/>
      <protection hidden="1"/>
    </xf>
    <xf numFmtId="0" fontId="2" fillId="0" borderId="50" xfId="0" applyFont="1" applyBorder="1" applyProtection="1">
      <alignment vertical="center"/>
      <protection hidden="1"/>
    </xf>
    <xf numFmtId="0" fontId="2" fillId="0" borderId="51" xfId="0" applyFont="1" applyBorder="1" applyProtection="1">
      <alignment vertical="center"/>
      <protection hidden="1"/>
    </xf>
    <xf numFmtId="177" fontId="2" fillId="0" borderId="47" xfId="0" applyNumberFormat="1" applyFont="1" applyBorder="1" applyAlignment="1" applyProtection="1">
      <alignment horizontal="right" vertical="center" indent="2"/>
      <protection hidden="1"/>
    </xf>
    <xf numFmtId="176" fontId="2" fillId="0" borderId="47" xfId="0" applyNumberFormat="1" applyFont="1" applyBorder="1" applyAlignment="1" applyProtection="1">
      <alignment horizontal="right" vertical="center" indent="1"/>
      <protection hidden="1"/>
    </xf>
    <xf numFmtId="0" fontId="2" fillId="0" borderId="54" xfId="0" applyFont="1" applyBorder="1" applyAlignment="1" applyProtection="1">
      <alignment horizontal="center" vertical="center"/>
      <protection hidden="1"/>
    </xf>
    <xf numFmtId="0" fontId="2" fillId="0" borderId="27" xfId="0" applyFont="1" applyBorder="1" applyAlignment="1" applyProtection="1">
      <alignment horizontal="center" vertical="center"/>
      <protection hidden="1"/>
    </xf>
    <xf numFmtId="0" fontId="2" fillId="0" borderId="28" xfId="0" applyFont="1" applyBorder="1" applyAlignment="1" applyProtection="1">
      <alignment horizontal="center" vertical="center"/>
      <protection hidden="1"/>
    </xf>
    <xf numFmtId="0" fontId="2" fillId="0" borderId="29" xfId="0" applyFont="1" applyBorder="1" applyAlignment="1" applyProtection="1">
      <alignment horizontal="center" vertical="center"/>
      <protection hidden="1"/>
    </xf>
    <xf numFmtId="0" fontId="2" fillId="0" borderId="0" xfId="0" applyFont="1" applyProtection="1">
      <alignment vertical="center"/>
      <protection hidden="1"/>
    </xf>
    <xf numFmtId="177" fontId="2" fillId="0" borderId="67" xfId="0" applyNumberFormat="1" applyFont="1" applyBorder="1" applyAlignment="1" applyProtection="1">
      <alignment horizontal="right" vertical="center" indent="2"/>
      <protection hidden="1"/>
    </xf>
    <xf numFmtId="176" fontId="2" fillId="0" borderId="67" xfId="0" applyNumberFormat="1" applyFont="1" applyBorder="1" applyAlignment="1" applyProtection="1">
      <alignment horizontal="right" vertical="center" indent="1"/>
      <protection hidden="1"/>
    </xf>
    <xf numFmtId="176" fontId="2" fillId="0" borderId="49" xfId="0" applyNumberFormat="1" applyFont="1" applyBorder="1" applyAlignment="1" applyProtection="1">
      <alignment horizontal="right" vertical="center" indent="1"/>
      <protection hidden="1"/>
    </xf>
    <xf numFmtId="176" fontId="2" fillId="0" borderId="50" xfId="0" applyNumberFormat="1" applyFont="1" applyBorder="1" applyAlignment="1" applyProtection="1">
      <alignment horizontal="right" vertical="center" indent="1"/>
      <protection hidden="1"/>
    </xf>
    <xf numFmtId="176" fontId="2" fillId="0" borderId="51" xfId="0" applyNumberFormat="1" applyFont="1" applyBorder="1" applyAlignment="1" applyProtection="1">
      <alignment horizontal="right" vertical="center" indent="1"/>
      <protection hidden="1"/>
    </xf>
    <xf numFmtId="176" fontId="2" fillId="0" borderId="2" xfId="0" applyNumberFormat="1" applyFont="1" applyBorder="1" applyAlignment="1" applyProtection="1">
      <alignment horizontal="right" vertical="center" indent="1"/>
      <protection hidden="1"/>
    </xf>
    <xf numFmtId="176" fontId="2" fillId="0" borderId="3" xfId="0" applyNumberFormat="1" applyFont="1" applyBorder="1" applyAlignment="1" applyProtection="1">
      <alignment horizontal="right" vertical="center" indent="1"/>
      <protection hidden="1"/>
    </xf>
    <xf numFmtId="176" fontId="2" fillId="0" borderId="4" xfId="0" applyNumberFormat="1" applyFont="1" applyBorder="1" applyAlignment="1" applyProtection="1">
      <alignment horizontal="right" vertical="center" indent="1"/>
      <protection hidden="1"/>
    </xf>
    <xf numFmtId="0" fontId="2" fillId="0" borderId="47" xfId="0" applyFont="1" applyBorder="1" applyAlignment="1" applyProtection="1">
      <alignment horizontal="center" vertical="center"/>
      <protection hidden="1"/>
    </xf>
    <xf numFmtId="176" fontId="2" fillId="0" borderId="73" xfId="0" applyNumberFormat="1" applyFont="1" applyBorder="1" applyAlignment="1" applyProtection="1">
      <alignment horizontal="right" vertical="center" indent="1"/>
      <protection hidden="1"/>
    </xf>
    <xf numFmtId="0" fontId="2" fillId="0" borderId="37" xfId="0" applyFont="1" applyBorder="1" applyProtection="1">
      <alignment vertical="center"/>
      <protection hidden="1"/>
    </xf>
    <xf numFmtId="0" fontId="2" fillId="0" borderId="32" xfId="0" applyFont="1" applyBorder="1" applyProtection="1">
      <alignment vertical="center"/>
      <protection hidden="1"/>
    </xf>
    <xf numFmtId="0" fontId="2" fillId="0" borderId="44" xfId="0" applyFont="1" applyBorder="1" applyProtection="1">
      <alignment vertical="center"/>
      <protection hidden="1"/>
    </xf>
    <xf numFmtId="177" fontId="2" fillId="0" borderId="35" xfId="0" applyNumberFormat="1" applyFont="1" applyBorder="1" applyAlignment="1" applyProtection="1">
      <alignment horizontal="right" vertical="center" indent="2"/>
      <protection hidden="1"/>
    </xf>
    <xf numFmtId="176" fontId="2" fillId="0" borderId="35" xfId="0" applyNumberFormat="1" applyFont="1" applyBorder="1" applyAlignment="1" applyProtection="1">
      <alignment horizontal="right" vertical="center" wrapText="1" indent="1"/>
      <protection hidden="1"/>
    </xf>
    <xf numFmtId="176" fontId="2" fillId="0" borderId="35" xfId="0" applyNumberFormat="1" applyFont="1" applyBorder="1" applyAlignment="1" applyProtection="1">
      <alignment horizontal="right" vertical="center" indent="1"/>
      <protection hidden="1"/>
    </xf>
    <xf numFmtId="0" fontId="2" fillId="0" borderId="74" xfId="0" applyFont="1" applyBorder="1" applyAlignment="1" applyProtection="1">
      <alignment horizontal="center" vertical="center"/>
      <protection hidden="1"/>
    </xf>
    <xf numFmtId="0" fontId="2" fillId="0" borderId="75" xfId="0" applyFont="1" applyBorder="1" applyAlignment="1" applyProtection="1">
      <alignment horizontal="center" vertical="center"/>
      <protection hidden="1"/>
    </xf>
    <xf numFmtId="0" fontId="2" fillId="0" borderId="76" xfId="0" applyFont="1" applyBorder="1" applyAlignment="1" applyProtection="1">
      <alignment horizontal="center" vertical="center"/>
      <protection hidden="1"/>
    </xf>
    <xf numFmtId="0" fontId="2" fillId="0" borderId="77" xfId="0" applyFont="1" applyBorder="1" applyAlignment="1" applyProtection="1">
      <alignment horizontal="center" vertical="center"/>
      <protection hidden="1"/>
    </xf>
    <xf numFmtId="0" fontId="2" fillId="0" borderId="78" xfId="0" applyFont="1" applyBorder="1" applyAlignment="1" applyProtection="1">
      <alignment horizontal="center" vertical="center"/>
      <protection hidden="1"/>
    </xf>
    <xf numFmtId="0" fontId="2" fillId="0" borderId="79" xfId="0" applyFont="1" applyBorder="1" applyAlignment="1" applyProtection="1">
      <alignment horizontal="center" vertical="center"/>
      <protection hidden="1"/>
    </xf>
    <xf numFmtId="0" fontId="2" fillId="0" borderId="80" xfId="0" applyFont="1" applyBorder="1" applyAlignment="1" applyProtection="1">
      <alignment horizontal="center" vertical="center"/>
      <protection hidden="1"/>
    </xf>
    <xf numFmtId="0" fontId="2" fillId="0" borderId="81" xfId="0" applyFont="1" applyBorder="1" applyAlignment="1" applyProtection="1">
      <alignment horizontal="center" vertical="center"/>
      <protection hidden="1"/>
    </xf>
    <xf numFmtId="0" fontId="2" fillId="0" borderId="82" xfId="0" applyFont="1" applyBorder="1" applyAlignment="1" applyProtection="1">
      <alignment horizontal="center" vertical="center"/>
      <protection hidden="1"/>
    </xf>
    <xf numFmtId="177" fontId="2" fillId="0" borderId="1" xfId="0" applyNumberFormat="1" applyFont="1" applyBorder="1" applyAlignment="1" applyProtection="1">
      <alignment horizontal="right" vertical="center" indent="1"/>
      <protection hidden="1"/>
    </xf>
    <xf numFmtId="177" fontId="2" fillId="0" borderId="4" xfId="0" applyNumberFormat="1" applyFont="1" applyBorder="1" applyAlignment="1" applyProtection="1">
      <alignment horizontal="right" vertical="center" indent="1"/>
      <protection hidden="1"/>
    </xf>
    <xf numFmtId="177" fontId="2" fillId="0" borderId="68" xfId="0" applyNumberFormat="1" applyFont="1" applyBorder="1" applyAlignment="1" applyProtection="1">
      <alignment horizontal="right" vertical="center" indent="1"/>
      <protection hidden="1"/>
    </xf>
    <xf numFmtId="0" fontId="2" fillId="0" borderId="47" xfId="0" applyFont="1" applyBorder="1" applyProtection="1">
      <alignment vertical="center"/>
      <protection hidden="1"/>
    </xf>
    <xf numFmtId="177" fontId="2" fillId="0" borderId="47" xfId="0" applyNumberFormat="1" applyFont="1" applyBorder="1" applyAlignment="1" applyProtection="1">
      <alignment horizontal="right" vertical="center" indent="1"/>
      <protection hidden="1"/>
    </xf>
    <xf numFmtId="177" fontId="2" fillId="0" borderId="51" xfId="0" applyNumberFormat="1" applyFont="1" applyBorder="1" applyAlignment="1" applyProtection="1">
      <alignment horizontal="right" vertical="center" indent="1"/>
      <protection hidden="1"/>
    </xf>
    <xf numFmtId="177" fontId="2" fillId="0" borderId="67" xfId="0" applyNumberFormat="1" applyFont="1" applyBorder="1" applyAlignment="1" applyProtection="1">
      <alignment horizontal="right" vertical="center" indent="1"/>
      <protection hidden="1"/>
    </xf>
    <xf numFmtId="0" fontId="2" fillId="0" borderId="65" xfId="0" applyFont="1" applyBorder="1" applyAlignment="1" applyProtection="1">
      <alignment horizontal="center" vertical="center"/>
      <protection hidden="1"/>
    </xf>
    <xf numFmtId="0" fontId="2" fillId="0" borderId="66" xfId="0" applyFont="1" applyBorder="1" applyAlignment="1" applyProtection="1">
      <alignment horizontal="center" vertical="center"/>
      <protection hidden="1"/>
    </xf>
    <xf numFmtId="0" fontId="16" fillId="0" borderId="0" xfId="0" applyFont="1" applyAlignment="1" applyProtection="1">
      <alignment horizontal="center" vertical="center"/>
      <protection hidden="1"/>
    </xf>
    <xf numFmtId="0" fontId="2" fillId="0" borderId="0" xfId="0" applyFont="1" applyAlignment="1" applyProtection="1">
      <alignment horizontal="center" vertical="top"/>
      <protection hidden="1"/>
    </xf>
    <xf numFmtId="0" fontId="2" fillId="0" borderId="0" xfId="0" applyFont="1" applyAlignment="1" applyProtection="1">
      <alignment vertical="top"/>
      <protection hidden="1"/>
    </xf>
    <xf numFmtId="0" fontId="2" fillId="0" borderId="0" xfId="0" applyFont="1" applyAlignment="1" applyProtection="1">
      <protection hidden="1"/>
    </xf>
    <xf numFmtId="0" fontId="2" fillId="0" borderId="0" xfId="0" applyFont="1" applyAlignment="1" applyProtection="1">
      <alignment horizontal="distributed" vertical="center"/>
      <protection hidden="1"/>
    </xf>
  </cellXfs>
  <cellStyles count="2">
    <cellStyle name="ハイパーリンク" xfId="1" builtinId="8"/>
    <cellStyle name="標準" xfId="0" builtinId="0"/>
  </cellStyles>
  <dxfs count="0"/>
  <tableStyles count="0" defaultTableStyle="TableStyleMedium2" defaultPivotStyle="PivotStyleLight16"/>
  <colors>
    <mruColors>
      <color rgb="FFFDECE3"/>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2601A-BE03-42DC-80F3-F5A3894898B3}">
  <sheetPr codeName="Sheet1"/>
  <dimension ref="A1:BP331"/>
  <sheetViews>
    <sheetView showGridLines="0" showRowColHeaders="0" tabSelected="1" zoomScaleNormal="100" workbookViewId="0"/>
  </sheetViews>
  <sheetFormatPr defaultColWidth="3.25" defaultRowHeight="12.75" customHeight="1"/>
  <cols>
    <col min="1" max="2" width="3.25" style="17"/>
    <col min="3" max="41" width="3.25" style="4"/>
    <col min="42" max="42" width="4.25" style="4" bestFit="1" customWidth="1"/>
    <col min="43" max="16384" width="3.25" style="4"/>
  </cols>
  <sheetData>
    <row r="1" spans="1:68" ht="21" customHeight="1">
      <c r="A1" s="16" t="s">
        <v>395</v>
      </c>
      <c r="P1" s="72" t="s">
        <v>389</v>
      </c>
      <c r="Q1" s="72"/>
      <c r="R1" s="72"/>
      <c r="S1" s="27"/>
      <c r="T1" s="28"/>
      <c r="U1" s="29"/>
      <c r="V1" s="30"/>
      <c r="W1" s="31" t="s">
        <v>390</v>
      </c>
    </row>
    <row r="2" spans="1:68" ht="13.5" customHeight="1">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B2" s="46" t="s">
        <v>78</v>
      </c>
      <c r="BC2" s="46"/>
      <c r="BD2" s="46"/>
      <c r="BE2" s="46"/>
      <c r="BF2" s="46"/>
      <c r="BG2" s="46"/>
      <c r="BH2" s="46"/>
      <c r="BI2" s="46"/>
      <c r="BJ2" s="46"/>
      <c r="BK2" s="46"/>
      <c r="BL2" s="46"/>
      <c r="BM2" s="46"/>
      <c r="BN2" s="46"/>
      <c r="BO2" s="46"/>
      <c r="BP2" s="46"/>
    </row>
    <row r="3" spans="1:68" ht="21" customHeight="1">
      <c r="B3" s="42" t="s">
        <v>1</v>
      </c>
      <c r="C3" s="42"/>
      <c r="D3" s="42"/>
      <c r="E3" s="42"/>
      <c r="F3" s="42"/>
      <c r="G3" s="42"/>
      <c r="H3" s="53" t="s">
        <v>370</v>
      </c>
      <c r="I3" s="53"/>
      <c r="J3" s="53"/>
      <c r="K3" s="53"/>
      <c r="L3" s="53"/>
      <c r="M3" s="53"/>
      <c r="N3" s="53"/>
      <c r="O3" s="53"/>
      <c r="P3" s="53"/>
      <c r="Q3" s="53"/>
      <c r="R3" s="53"/>
      <c r="T3" s="67" t="s">
        <v>3</v>
      </c>
      <c r="U3" s="67"/>
      <c r="V3" s="67"/>
      <c r="W3" s="67"/>
      <c r="X3" s="67"/>
      <c r="Y3" s="67"/>
      <c r="Z3" s="5" t="s">
        <v>4</v>
      </c>
      <c r="AA3" s="48"/>
      <c r="AB3" s="48"/>
      <c r="AC3" s="5" t="s">
        <v>5</v>
      </c>
      <c r="AD3" s="48"/>
      <c r="AE3" s="48"/>
      <c r="AF3" s="48"/>
      <c r="AG3" s="42" t="s">
        <v>76</v>
      </c>
      <c r="AH3" s="42"/>
      <c r="AI3" s="42"/>
      <c r="AJ3" s="42"/>
      <c r="AK3" s="47"/>
      <c r="AL3" s="47"/>
      <c r="AM3" s="47"/>
      <c r="AN3" s="47"/>
      <c r="AO3" s="47"/>
      <c r="AP3" s="47"/>
      <c r="AQ3" s="42" t="s">
        <v>77</v>
      </c>
      <c r="AR3" s="42"/>
      <c r="AS3" s="42"/>
      <c r="AT3" s="42"/>
      <c r="AU3" s="48"/>
      <c r="AV3" s="48"/>
      <c r="AW3" s="48"/>
      <c r="AX3" s="48"/>
      <c r="AY3" s="48"/>
      <c r="AZ3" s="48"/>
      <c r="BB3" s="42" t="s">
        <v>79</v>
      </c>
      <c r="BC3" s="42"/>
      <c r="BD3" s="42"/>
      <c r="BE3" s="43"/>
      <c r="BF3" s="43"/>
      <c r="BG3" s="43"/>
      <c r="BH3" s="43"/>
      <c r="BI3" s="43"/>
      <c r="BJ3" s="42" t="s">
        <v>80</v>
      </c>
      <c r="BK3" s="42"/>
      <c r="BL3" s="42"/>
      <c r="BM3" s="52"/>
      <c r="BN3" s="52"/>
      <c r="BO3" s="52"/>
      <c r="BP3" s="52"/>
    </row>
    <row r="4" spans="1:68" ht="21" customHeight="1">
      <c r="B4" s="6" t="s">
        <v>369</v>
      </c>
      <c r="C4" s="80" t="s">
        <v>371</v>
      </c>
      <c r="D4" s="81"/>
      <c r="E4" s="81"/>
      <c r="F4" s="81"/>
      <c r="G4" s="81"/>
      <c r="H4" s="79"/>
      <c r="I4" s="79"/>
      <c r="J4" s="79"/>
      <c r="K4" s="79"/>
      <c r="L4" s="79"/>
      <c r="M4" s="79"/>
      <c r="N4" s="79"/>
      <c r="O4" s="79"/>
      <c r="P4" s="79"/>
      <c r="Q4" s="79"/>
      <c r="R4" s="22" t="s">
        <v>368</v>
      </c>
      <c r="T4" s="42"/>
      <c r="U4" s="42"/>
      <c r="V4" s="42"/>
      <c r="W4" s="42"/>
      <c r="X4" s="42"/>
      <c r="Y4" s="42"/>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B4" s="42" t="s">
        <v>81</v>
      </c>
      <c r="BC4" s="42"/>
      <c r="BD4" s="42"/>
      <c r="BE4" s="44"/>
      <c r="BF4" s="45"/>
      <c r="BG4" s="45"/>
      <c r="BH4" s="45"/>
      <c r="BI4" s="45"/>
      <c r="BJ4" s="45"/>
      <c r="BK4" s="45"/>
      <c r="BL4" s="45"/>
      <c r="BM4" s="45"/>
      <c r="BN4" s="45"/>
      <c r="BO4" s="45"/>
      <c r="BP4" s="45"/>
    </row>
    <row r="5" spans="1:68" ht="21" customHeight="1">
      <c r="B5" s="42" t="s">
        <v>2</v>
      </c>
      <c r="C5" s="42"/>
      <c r="D5" s="42"/>
      <c r="E5" s="42"/>
      <c r="F5" s="42"/>
      <c r="G5" s="42"/>
      <c r="H5" s="49"/>
      <c r="I5" s="49"/>
      <c r="J5" s="49"/>
      <c r="K5" s="49"/>
      <c r="L5" s="49"/>
      <c r="M5" s="49"/>
      <c r="N5" s="49"/>
      <c r="O5" s="49"/>
      <c r="P5" s="49"/>
      <c r="Q5" s="49"/>
      <c r="R5" s="49"/>
      <c r="T5" s="6"/>
      <c r="U5" s="6"/>
      <c r="V5" s="6"/>
      <c r="W5" s="6"/>
      <c r="X5" s="6"/>
      <c r="Y5" s="6"/>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B5" s="6"/>
      <c r="BC5" s="6"/>
      <c r="BD5" s="6"/>
      <c r="BE5" s="20"/>
      <c r="BF5" s="21"/>
      <c r="BG5" s="21"/>
      <c r="BH5" s="21"/>
      <c r="BI5" s="21"/>
      <c r="BJ5" s="21"/>
      <c r="BK5" s="21"/>
      <c r="BL5" s="21"/>
      <c r="BM5" s="21"/>
      <c r="BN5" s="21"/>
      <c r="BO5" s="21"/>
      <c r="BP5" s="21"/>
    </row>
    <row r="6" spans="1:68" ht="7.5" customHeight="1">
      <c r="B6" s="6"/>
      <c r="C6" s="6"/>
      <c r="D6" s="6"/>
      <c r="E6" s="6"/>
      <c r="F6" s="6"/>
      <c r="G6" s="6"/>
      <c r="H6" s="19"/>
      <c r="I6" s="19"/>
      <c r="J6" s="19"/>
      <c r="K6" s="19"/>
      <c r="L6" s="19"/>
      <c r="M6" s="19"/>
      <c r="N6" s="19"/>
      <c r="O6" s="19"/>
      <c r="P6" s="19"/>
      <c r="Q6" s="19"/>
      <c r="R6" s="19"/>
      <c r="T6" s="6"/>
      <c r="U6" s="6"/>
      <c r="V6" s="6"/>
      <c r="W6" s="6"/>
      <c r="X6" s="6"/>
      <c r="Y6" s="6"/>
      <c r="BB6" s="6"/>
      <c r="BC6" s="6"/>
      <c r="BD6" s="6"/>
      <c r="BE6" s="7"/>
      <c r="BF6" s="8"/>
      <c r="BG6" s="8"/>
      <c r="BH6" s="8"/>
      <c r="BI6" s="8"/>
      <c r="BJ6" s="8"/>
      <c r="BK6" s="8"/>
      <c r="BL6" s="8"/>
      <c r="BM6" s="8"/>
      <c r="BN6" s="8"/>
      <c r="BO6" s="8"/>
      <c r="BP6" s="8"/>
    </row>
    <row r="7" spans="1:68" ht="13.5" customHeight="1">
      <c r="B7" s="78" t="s">
        <v>94</v>
      </c>
      <c r="C7" s="78"/>
      <c r="D7" s="78"/>
      <c r="E7" s="78"/>
      <c r="F7" s="78"/>
      <c r="G7" s="78"/>
      <c r="H7" s="78"/>
      <c r="I7" s="78"/>
      <c r="J7" s="78"/>
      <c r="K7" s="78"/>
      <c r="L7" s="78"/>
      <c r="M7" s="78"/>
      <c r="N7" s="78"/>
      <c r="O7" s="78"/>
      <c r="P7" s="78"/>
      <c r="Q7" s="78"/>
      <c r="R7" s="78"/>
      <c r="T7" s="56" t="s">
        <v>95</v>
      </c>
      <c r="U7" s="56"/>
      <c r="V7" s="56"/>
      <c r="W7" s="56"/>
      <c r="X7" s="56"/>
      <c r="Y7" s="56"/>
      <c r="Z7" s="56"/>
      <c r="AA7" s="56"/>
      <c r="AB7" s="56"/>
      <c r="AC7" s="56"/>
      <c r="AD7" s="56"/>
      <c r="AE7" s="56"/>
      <c r="AF7" s="56"/>
      <c r="AG7" s="56"/>
      <c r="AH7" s="56"/>
      <c r="AI7" s="56"/>
      <c r="AJ7" s="56"/>
      <c r="AK7" s="56"/>
      <c r="AL7" s="56"/>
      <c r="AM7" s="56"/>
      <c r="AN7" s="56"/>
      <c r="AO7" s="56"/>
      <c r="AP7" s="56"/>
      <c r="AQ7" s="56"/>
      <c r="AS7" s="57" t="s">
        <v>9</v>
      </c>
      <c r="AT7" s="57"/>
      <c r="AU7" s="57"/>
      <c r="AV7" s="57"/>
      <c r="AW7" s="57"/>
      <c r="AX7" s="57"/>
      <c r="AY7" s="57"/>
      <c r="AZ7" s="57"/>
      <c r="BA7" s="57"/>
      <c r="BB7" s="57"/>
      <c r="BC7" s="57"/>
      <c r="BD7" s="57"/>
      <c r="BE7" s="57"/>
      <c r="BF7" s="57"/>
      <c r="BG7" s="57"/>
      <c r="BH7" s="57"/>
      <c r="BI7" s="57"/>
      <c r="BJ7" s="57"/>
      <c r="BK7" s="57"/>
      <c r="BL7" s="57"/>
      <c r="BM7" s="57"/>
      <c r="BN7" s="57"/>
      <c r="BO7" s="57"/>
      <c r="BP7" s="57"/>
    </row>
    <row r="8" spans="1:68" ht="27.75" customHeight="1">
      <c r="T8" s="58" t="s">
        <v>366</v>
      </c>
      <c r="U8" s="58"/>
      <c r="V8" s="58"/>
      <c r="W8" s="58"/>
      <c r="X8" s="58"/>
      <c r="Y8" s="58"/>
      <c r="Z8" s="58"/>
      <c r="AA8" s="58"/>
      <c r="AB8" s="58"/>
      <c r="AC8" s="58"/>
      <c r="AD8" s="58"/>
      <c r="AE8" s="58"/>
      <c r="AF8" s="58"/>
      <c r="AG8" s="58"/>
      <c r="AH8" s="58"/>
      <c r="AI8" s="58"/>
      <c r="AJ8" s="58"/>
      <c r="AK8" s="58"/>
      <c r="AL8" s="58"/>
      <c r="AM8" s="58"/>
      <c r="AN8" s="58"/>
      <c r="AO8" s="58"/>
      <c r="AP8" s="58"/>
      <c r="AQ8" s="58"/>
      <c r="AS8" s="58" t="s">
        <v>391</v>
      </c>
      <c r="AT8" s="58"/>
      <c r="AU8" s="58"/>
      <c r="AV8" s="58"/>
      <c r="AW8" s="58"/>
      <c r="AX8" s="58"/>
      <c r="AY8" s="58"/>
      <c r="AZ8" s="58"/>
      <c r="BA8" s="58"/>
      <c r="BB8" s="58"/>
      <c r="BC8" s="58"/>
      <c r="BD8" s="58"/>
      <c r="BE8" s="58"/>
      <c r="BF8" s="58"/>
      <c r="BG8" s="58"/>
      <c r="BH8" s="58"/>
      <c r="BI8" s="58"/>
      <c r="BJ8" s="58"/>
      <c r="BK8" s="58"/>
      <c r="BL8" s="58"/>
      <c r="BM8" s="58"/>
      <c r="BN8" s="58"/>
      <c r="BO8" s="58"/>
      <c r="BP8" s="58"/>
    </row>
    <row r="9" spans="1:68" ht="13.5" customHeight="1">
      <c r="B9" s="17" t="s">
        <v>82</v>
      </c>
      <c r="G9" s="55" t="s">
        <v>11</v>
      </c>
      <c r="H9" s="55"/>
      <c r="I9" s="55"/>
      <c r="J9" s="54"/>
      <c r="K9" s="54"/>
      <c r="L9" s="4" t="s">
        <v>12</v>
      </c>
      <c r="M9" s="54"/>
      <c r="N9" s="54"/>
      <c r="O9" s="4" t="s">
        <v>13</v>
      </c>
      <c r="P9" s="54"/>
      <c r="Q9" s="54"/>
      <c r="R9" s="4" t="s">
        <v>14</v>
      </c>
      <c r="T9" s="4" t="s">
        <v>82</v>
      </c>
      <c r="AF9" s="55" t="s">
        <v>11</v>
      </c>
      <c r="AG9" s="55"/>
      <c r="AH9" s="55"/>
      <c r="AI9" s="51"/>
      <c r="AJ9" s="51"/>
      <c r="AK9" s="4" t="s">
        <v>12</v>
      </c>
      <c r="AL9" s="51"/>
      <c r="AM9" s="51"/>
      <c r="AN9" s="4" t="s">
        <v>13</v>
      </c>
      <c r="AO9" s="51"/>
      <c r="AP9" s="51"/>
      <c r="AQ9" s="4" t="s">
        <v>14</v>
      </c>
      <c r="AS9" s="4" t="s">
        <v>82</v>
      </c>
      <c r="BE9" s="55" t="s">
        <v>11</v>
      </c>
      <c r="BF9" s="55"/>
      <c r="BG9" s="55"/>
      <c r="BH9" s="33"/>
      <c r="BI9" s="33"/>
      <c r="BJ9" s="4" t="s">
        <v>12</v>
      </c>
      <c r="BK9" s="34"/>
      <c r="BL9" s="34"/>
      <c r="BM9" s="4" t="s">
        <v>13</v>
      </c>
      <c r="BN9" s="34"/>
      <c r="BO9" s="34"/>
      <c r="BP9" s="4" t="s">
        <v>14</v>
      </c>
    </row>
    <row r="10" spans="1:68" ht="13.5" customHeight="1">
      <c r="B10" s="60" t="s">
        <v>363</v>
      </c>
      <c r="C10" s="60"/>
      <c r="D10" s="60"/>
      <c r="E10" s="60"/>
      <c r="F10" s="60"/>
      <c r="G10" s="60"/>
      <c r="H10" s="60"/>
      <c r="I10" s="60"/>
      <c r="J10" s="60"/>
      <c r="K10" s="60"/>
      <c r="L10" s="60"/>
      <c r="M10" s="60"/>
      <c r="N10" s="60"/>
      <c r="O10" s="60"/>
      <c r="P10" s="60"/>
      <c r="Q10" s="60"/>
      <c r="R10" s="60"/>
      <c r="T10" s="60" t="s">
        <v>363</v>
      </c>
      <c r="U10" s="60"/>
      <c r="V10" s="60"/>
      <c r="W10" s="60"/>
      <c r="X10" s="60"/>
      <c r="Y10" s="60"/>
      <c r="Z10" s="60"/>
      <c r="AA10" s="60"/>
      <c r="AB10" s="60"/>
      <c r="AC10" s="60"/>
      <c r="AD10" s="60"/>
      <c r="AE10" s="60"/>
      <c r="AF10" s="60"/>
      <c r="AG10" s="60"/>
      <c r="AH10" s="60"/>
      <c r="AI10" s="60"/>
      <c r="AJ10" s="60"/>
      <c r="AK10" s="60"/>
      <c r="AL10" s="60"/>
      <c r="AM10" s="60"/>
      <c r="AN10" s="60"/>
      <c r="AO10" s="60"/>
      <c r="AP10" s="60"/>
      <c r="AQ10" s="60"/>
      <c r="AS10" s="32" t="s">
        <v>6</v>
      </c>
      <c r="AT10" s="32"/>
      <c r="AU10" s="32"/>
      <c r="AV10" s="32"/>
      <c r="AW10" s="32"/>
      <c r="AX10" s="32"/>
      <c r="AY10" s="32"/>
      <c r="AZ10" s="32"/>
      <c r="BA10" s="32"/>
      <c r="BB10" s="32"/>
      <c r="BC10" s="32"/>
      <c r="BD10" s="32"/>
      <c r="BE10" s="32"/>
      <c r="BF10" s="32"/>
      <c r="BG10" s="32"/>
      <c r="BH10" s="32"/>
      <c r="BI10" s="32"/>
      <c r="BJ10" s="32"/>
      <c r="BK10" s="32"/>
      <c r="BL10" s="32"/>
      <c r="BM10" s="32"/>
      <c r="BN10" s="32"/>
      <c r="BO10" s="32"/>
      <c r="BP10" s="32"/>
    </row>
    <row r="11" spans="1:68" ht="13.5" customHeight="1">
      <c r="B11" s="36" t="s">
        <v>383</v>
      </c>
      <c r="C11" s="36"/>
      <c r="D11" s="36"/>
      <c r="E11" s="36"/>
      <c r="F11" s="36"/>
      <c r="G11" s="36"/>
      <c r="H11" s="36"/>
      <c r="I11" s="36"/>
      <c r="J11" s="36"/>
      <c r="K11" s="36"/>
      <c r="L11" s="36"/>
      <c r="M11" s="36"/>
      <c r="N11" s="9"/>
      <c r="O11" s="59"/>
      <c r="P11" s="59"/>
      <c r="Q11" s="59"/>
      <c r="R11" s="9" t="s">
        <v>48</v>
      </c>
      <c r="T11" s="36" t="s">
        <v>377</v>
      </c>
      <c r="U11" s="36"/>
      <c r="V11" s="36"/>
      <c r="W11" s="36"/>
      <c r="X11" s="36"/>
      <c r="Y11" s="36"/>
      <c r="Z11" s="36"/>
      <c r="AA11" s="36"/>
      <c r="AB11" s="36"/>
      <c r="AC11" s="36"/>
      <c r="AD11" s="36"/>
      <c r="AE11" s="36"/>
      <c r="AF11" s="36"/>
      <c r="AG11" s="36"/>
      <c r="AH11" s="36"/>
      <c r="AI11" s="36"/>
      <c r="AJ11" s="36"/>
      <c r="AK11" s="36"/>
      <c r="AL11" s="36"/>
      <c r="AM11" s="36"/>
      <c r="AN11" s="62"/>
      <c r="AO11" s="62"/>
      <c r="AP11" s="62"/>
      <c r="AQ11" s="9" t="s">
        <v>48</v>
      </c>
      <c r="AS11" s="50" t="s">
        <v>381</v>
      </c>
      <c r="AT11" s="50"/>
      <c r="AU11" s="50"/>
      <c r="AV11" s="50"/>
      <c r="AW11" s="50"/>
      <c r="AX11" s="50"/>
      <c r="AY11" s="50"/>
      <c r="AZ11" s="50"/>
      <c r="BA11" s="50"/>
      <c r="BB11" s="50"/>
      <c r="BC11" s="50"/>
      <c r="BD11" s="50"/>
      <c r="BE11" s="50"/>
      <c r="BF11" s="50"/>
      <c r="BG11" s="50"/>
      <c r="BH11" s="50"/>
      <c r="BI11" s="50"/>
      <c r="BJ11" s="50"/>
      <c r="BK11" s="50"/>
      <c r="BL11" s="50"/>
      <c r="BM11" s="39" t="str">
        <f>IF(AN16+AN19&gt;0,AN16+AN19,"")</f>
        <v/>
      </c>
      <c r="BN11" s="39"/>
      <c r="BO11" s="39"/>
      <c r="BP11" s="9" t="s">
        <v>48</v>
      </c>
    </row>
    <row r="12" spans="1:68" ht="13.5" customHeight="1">
      <c r="B12" s="24"/>
      <c r="C12" s="24"/>
      <c r="D12" s="24"/>
      <c r="E12" s="24"/>
      <c r="F12" s="24"/>
      <c r="G12" s="24"/>
      <c r="H12" s="24"/>
      <c r="I12" s="24"/>
      <c r="J12" s="24"/>
      <c r="K12" s="24"/>
      <c r="L12" s="24"/>
      <c r="M12" s="24"/>
      <c r="O12" s="25"/>
      <c r="P12" s="25"/>
      <c r="Q12" s="25"/>
      <c r="T12" s="61" t="s">
        <v>375</v>
      </c>
      <c r="U12" s="61"/>
      <c r="V12" s="61"/>
      <c r="W12" s="61"/>
      <c r="X12" s="61"/>
      <c r="Y12" s="61"/>
      <c r="Z12" s="61"/>
      <c r="AA12" s="61"/>
      <c r="AB12" s="61"/>
      <c r="AC12" s="61"/>
      <c r="AD12" s="61"/>
      <c r="AE12" s="61"/>
      <c r="AF12" s="61"/>
      <c r="AG12" s="61"/>
      <c r="AH12" s="61"/>
      <c r="AI12" s="61"/>
      <c r="AJ12" s="61"/>
      <c r="AK12" s="61"/>
      <c r="AL12" s="61"/>
      <c r="AM12" s="61"/>
      <c r="AN12" s="61"/>
      <c r="AO12" s="61"/>
      <c r="AP12" s="61"/>
      <c r="AQ12" s="61"/>
    </row>
    <row r="13" spans="1:68" ht="13.5" customHeight="1">
      <c r="B13" s="75" t="s">
        <v>374</v>
      </c>
      <c r="C13" s="75"/>
      <c r="D13" s="75"/>
      <c r="E13" s="75"/>
      <c r="F13" s="75"/>
      <c r="G13" s="75"/>
      <c r="H13" s="75"/>
      <c r="I13" s="75"/>
      <c r="J13" s="75"/>
      <c r="K13" s="75"/>
      <c r="L13" s="75"/>
      <c r="M13" s="75"/>
      <c r="N13" s="76"/>
      <c r="O13" s="76"/>
      <c r="P13" s="76"/>
      <c r="Q13" s="76"/>
      <c r="R13" s="76"/>
      <c r="T13" s="40" t="s">
        <v>378</v>
      </c>
      <c r="U13" s="40"/>
      <c r="V13" s="40"/>
      <c r="W13" s="40"/>
      <c r="X13" s="40"/>
      <c r="Y13" s="40"/>
      <c r="Z13" s="40"/>
      <c r="AA13" s="40"/>
      <c r="AB13" s="40"/>
      <c r="AC13" s="40"/>
      <c r="AD13" s="40"/>
      <c r="AE13" s="40"/>
      <c r="AF13" s="40"/>
      <c r="AG13" s="40"/>
      <c r="AH13" s="40"/>
      <c r="AI13" s="40"/>
      <c r="AJ13" s="40"/>
      <c r="AK13" s="40"/>
      <c r="AL13" s="40"/>
      <c r="AM13" s="40"/>
      <c r="AN13" s="62"/>
      <c r="AO13" s="62"/>
      <c r="AP13" s="62"/>
      <c r="AQ13" s="9" t="s">
        <v>48</v>
      </c>
      <c r="AS13" s="40" t="s">
        <v>373</v>
      </c>
      <c r="AT13" s="40"/>
      <c r="AU13" s="40"/>
      <c r="AV13" s="40"/>
      <c r="AW13" s="40"/>
      <c r="AX13" s="40"/>
      <c r="AY13" s="40"/>
      <c r="AZ13" s="40"/>
      <c r="BA13" s="40"/>
      <c r="BB13" s="40"/>
      <c r="BC13" s="40"/>
      <c r="BD13" s="40"/>
      <c r="BE13" s="40"/>
      <c r="BF13" s="40"/>
      <c r="BG13" s="40"/>
      <c r="BH13" s="40"/>
      <c r="BI13" s="40"/>
      <c r="BJ13" s="40"/>
      <c r="BK13" s="40"/>
      <c r="BL13" s="40"/>
      <c r="BM13" s="40"/>
      <c r="BN13" s="40"/>
      <c r="BO13" s="40"/>
      <c r="BP13" s="40"/>
    </row>
    <row r="14" spans="1:68" ht="13.5" customHeight="1">
      <c r="C14" s="73"/>
      <c r="D14" s="73"/>
      <c r="E14" s="73"/>
      <c r="F14" s="73"/>
      <c r="G14" s="73"/>
      <c r="H14" s="73"/>
      <c r="I14" s="73"/>
      <c r="J14" s="73"/>
      <c r="K14" s="73"/>
      <c r="L14" s="73"/>
      <c r="M14" s="73"/>
      <c r="N14" s="73"/>
      <c r="O14" s="73"/>
      <c r="P14" s="73"/>
      <c r="Q14" s="73"/>
      <c r="T14" s="77" t="s">
        <v>376</v>
      </c>
      <c r="U14" s="77"/>
      <c r="V14" s="77"/>
      <c r="W14" s="77"/>
      <c r="X14" s="77"/>
      <c r="Y14" s="77"/>
      <c r="Z14" s="77"/>
      <c r="AA14" s="77"/>
      <c r="AB14" s="77"/>
      <c r="AC14" s="77"/>
      <c r="AD14" s="77"/>
      <c r="AE14" s="77"/>
      <c r="AF14" s="77"/>
      <c r="AG14" s="77"/>
      <c r="AH14" s="77"/>
      <c r="AI14" s="77"/>
      <c r="AJ14" s="77"/>
      <c r="AK14" s="77"/>
      <c r="AL14" s="77"/>
      <c r="AM14" s="77"/>
      <c r="AN14" s="77"/>
      <c r="AO14" s="77"/>
      <c r="AP14" s="77"/>
      <c r="AQ14" s="77"/>
      <c r="AS14" s="36" t="s">
        <v>384</v>
      </c>
      <c r="AT14" s="36"/>
      <c r="AU14" s="36"/>
      <c r="AV14" s="36"/>
      <c r="AW14" s="36"/>
      <c r="AX14" s="36"/>
      <c r="AY14" s="36"/>
      <c r="AZ14" s="36"/>
      <c r="BA14" s="36"/>
      <c r="BB14" s="36"/>
      <c r="BC14" s="36"/>
      <c r="BD14" s="36"/>
      <c r="BE14" s="36"/>
      <c r="BF14" s="36"/>
      <c r="BG14" s="36"/>
      <c r="BH14" s="36"/>
      <c r="BI14" s="36"/>
      <c r="BJ14" s="36"/>
      <c r="BK14" s="36"/>
      <c r="BL14" s="36"/>
      <c r="BM14" s="38"/>
      <c r="BN14" s="38"/>
      <c r="BO14" s="38"/>
      <c r="BP14" s="9" t="s">
        <v>48</v>
      </c>
    </row>
    <row r="15" spans="1:68" ht="13.5" customHeight="1">
      <c r="C15" s="73"/>
      <c r="D15" s="73"/>
      <c r="E15" s="73"/>
      <c r="F15" s="73"/>
      <c r="G15" s="73"/>
      <c r="H15" s="73"/>
      <c r="I15" s="73"/>
      <c r="J15" s="73"/>
      <c r="K15" s="73"/>
      <c r="L15" s="73"/>
      <c r="M15" s="73"/>
      <c r="N15" s="73"/>
      <c r="O15" s="73"/>
      <c r="P15" s="73"/>
      <c r="Q15" s="73"/>
      <c r="T15" s="71" t="s">
        <v>52</v>
      </c>
      <c r="U15" s="71"/>
      <c r="V15" s="71"/>
      <c r="W15" s="71"/>
      <c r="X15" s="71"/>
      <c r="Y15" s="67" t="s">
        <v>364</v>
      </c>
      <c r="Z15" s="67"/>
      <c r="AA15" s="67"/>
      <c r="AB15" s="67"/>
      <c r="AC15" s="40" t="s">
        <v>379</v>
      </c>
      <c r="AD15" s="40"/>
      <c r="AE15" s="40"/>
      <c r="AF15" s="40"/>
      <c r="AG15" s="40"/>
      <c r="AH15" s="40"/>
      <c r="AI15" s="40"/>
      <c r="AJ15" s="40"/>
      <c r="AK15" s="40"/>
      <c r="AL15" s="40"/>
      <c r="AM15" s="40"/>
      <c r="AN15" s="62"/>
      <c r="AO15" s="62"/>
      <c r="AP15" s="62"/>
      <c r="AQ15" s="9" t="s">
        <v>48</v>
      </c>
      <c r="AS15" s="36" t="s">
        <v>385</v>
      </c>
      <c r="AT15" s="36"/>
      <c r="AU15" s="36"/>
      <c r="AV15" s="36"/>
      <c r="AW15" s="36"/>
      <c r="AX15" s="36"/>
      <c r="AY15" s="36"/>
      <c r="AZ15" s="36"/>
      <c r="BA15" s="36"/>
      <c r="BB15" s="36"/>
      <c r="BC15" s="36"/>
      <c r="BD15" s="36"/>
      <c r="BE15" s="36"/>
      <c r="BF15" s="36"/>
      <c r="BG15" s="36"/>
      <c r="BH15" s="36"/>
      <c r="BI15" s="36"/>
      <c r="BJ15" s="36"/>
      <c r="BK15" s="36"/>
      <c r="BL15" s="36"/>
      <c r="BM15" s="38"/>
      <c r="BN15" s="38"/>
      <c r="BO15" s="38"/>
      <c r="BP15" s="9" t="s">
        <v>48</v>
      </c>
    </row>
    <row r="16" spans="1:68" ht="13.5" customHeight="1">
      <c r="B16" s="23"/>
      <c r="C16" s="74"/>
      <c r="D16" s="74"/>
      <c r="E16" s="74"/>
      <c r="F16" s="74"/>
      <c r="G16" s="74"/>
      <c r="H16" s="74"/>
      <c r="I16" s="74"/>
      <c r="J16" s="74"/>
      <c r="K16" s="74"/>
      <c r="L16" s="74"/>
      <c r="M16" s="74"/>
      <c r="N16" s="74"/>
      <c r="O16" s="74"/>
      <c r="P16" s="74"/>
      <c r="Q16" s="74"/>
      <c r="R16" s="9"/>
      <c r="T16" s="71"/>
      <c r="U16" s="71"/>
      <c r="V16" s="71"/>
      <c r="W16" s="71"/>
      <c r="X16" s="71"/>
      <c r="Y16" s="67"/>
      <c r="Z16" s="67"/>
      <c r="AA16" s="67"/>
      <c r="AB16" s="67"/>
      <c r="AC16" s="40" t="s">
        <v>380</v>
      </c>
      <c r="AD16" s="40"/>
      <c r="AE16" s="40"/>
      <c r="AF16" s="40"/>
      <c r="AG16" s="40"/>
      <c r="AH16" s="40"/>
      <c r="AI16" s="40"/>
      <c r="AJ16" s="40"/>
      <c r="AK16" s="40"/>
      <c r="AL16" s="40"/>
      <c r="AM16" s="40"/>
      <c r="AN16" s="62"/>
      <c r="AO16" s="62"/>
      <c r="AP16" s="62"/>
      <c r="AQ16" s="9" t="s">
        <v>48</v>
      </c>
      <c r="AS16" s="24"/>
      <c r="AT16" s="24"/>
      <c r="AU16" s="24"/>
      <c r="AV16" s="24"/>
      <c r="AW16" s="24"/>
      <c r="AX16" s="24"/>
      <c r="AY16" s="24"/>
      <c r="AZ16" s="24"/>
      <c r="BA16" s="24"/>
      <c r="BB16" s="24"/>
      <c r="BC16" s="24"/>
      <c r="BD16" s="24"/>
      <c r="BE16" s="24"/>
      <c r="BF16" s="24"/>
      <c r="BG16" s="24"/>
      <c r="BH16" s="24"/>
      <c r="BI16" s="24"/>
      <c r="BJ16" s="24"/>
      <c r="BK16" s="24"/>
      <c r="BL16" s="24"/>
      <c r="BM16" s="25"/>
      <c r="BN16" s="25"/>
      <c r="BO16" s="25"/>
    </row>
    <row r="17" spans="20:68" ht="13.5" customHeight="1">
      <c r="T17" s="36"/>
      <c r="U17" s="36"/>
      <c r="V17" s="36"/>
      <c r="W17" s="36"/>
      <c r="X17" s="36"/>
      <c r="Y17" s="64" t="s">
        <v>367</v>
      </c>
      <c r="Z17" s="64"/>
      <c r="AA17" s="64"/>
      <c r="AB17" s="64"/>
      <c r="AC17" s="64"/>
      <c r="AD17" s="64"/>
      <c r="AE17" s="64"/>
      <c r="AF17" s="64"/>
      <c r="AG17" s="64"/>
      <c r="AH17" s="64"/>
      <c r="AI17" s="65"/>
      <c r="AJ17" s="65"/>
      <c r="AK17" s="65"/>
      <c r="AL17" s="65"/>
      <c r="AM17" s="65"/>
      <c r="AN17" s="65"/>
      <c r="AO17" s="65"/>
      <c r="AP17" s="65"/>
      <c r="AQ17" s="18"/>
      <c r="AS17" s="36" t="s">
        <v>382</v>
      </c>
      <c r="AT17" s="36"/>
      <c r="AU17" s="36"/>
      <c r="AV17" s="36"/>
      <c r="AW17" s="36"/>
      <c r="AX17" s="36"/>
      <c r="AY17" s="36"/>
      <c r="AZ17" s="36"/>
      <c r="BA17" s="36"/>
      <c r="BB17" s="36"/>
      <c r="BC17" s="36"/>
      <c r="BD17" s="36"/>
      <c r="BE17" s="36"/>
      <c r="BF17" s="36"/>
      <c r="BG17" s="36"/>
      <c r="BH17" s="36"/>
      <c r="BI17" s="36"/>
      <c r="BJ17" s="36"/>
      <c r="BK17" s="37" t="str">
        <f>IF(BM11="",IF(OR(ISNUMBER(BM14),ISNUMBER(BM15)),"入力人数に誤り",""),IF(BM11-BM14-BM15&lt;0,"入力人数に誤り",IF(OR(ISNUMBER(BM14),ISNUMBER(BM15)),BM11-BM14-BM15,"")))</f>
        <v/>
      </c>
      <c r="BL17" s="37"/>
      <c r="BM17" s="37"/>
      <c r="BN17" s="37"/>
      <c r="BO17" s="37"/>
      <c r="BP17" s="9" t="str">
        <f>IF(BK17="入力人数に誤り","","人")</f>
        <v>人</v>
      </c>
    </row>
    <row r="18" spans="20:68" ht="13.5" customHeight="1">
      <c r="T18" s="70" t="s">
        <v>56</v>
      </c>
      <c r="U18" s="70"/>
      <c r="V18" s="70"/>
      <c r="W18" s="70"/>
      <c r="X18" s="70"/>
      <c r="Y18" s="68" t="s">
        <v>364</v>
      </c>
      <c r="Z18" s="68"/>
      <c r="AA18" s="68"/>
      <c r="AB18" s="68"/>
      <c r="AC18" s="40" t="s">
        <v>379</v>
      </c>
      <c r="AD18" s="40"/>
      <c r="AE18" s="40"/>
      <c r="AF18" s="40"/>
      <c r="AG18" s="40"/>
      <c r="AH18" s="40"/>
      <c r="AI18" s="40"/>
      <c r="AJ18" s="40"/>
      <c r="AK18" s="40"/>
      <c r="AL18" s="40"/>
      <c r="AM18" s="40"/>
      <c r="AN18" s="62"/>
      <c r="AO18" s="62"/>
      <c r="AP18" s="62"/>
      <c r="AQ18" s="9" t="s">
        <v>48</v>
      </c>
    </row>
    <row r="19" spans="20:68" ht="13.5" customHeight="1">
      <c r="T19" s="71"/>
      <c r="U19" s="71"/>
      <c r="V19" s="71"/>
      <c r="W19" s="71"/>
      <c r="X19" s="71"/>
      <c r="Y19" s="67"/>
      <c r="Z19" s="67"/>
      <c r="AA19" s="67"/>
      <c r="AB19" s="67"/>
      <c r="AC19" s="40" t="s">
        <v>380</v>
      </c>
      <c r="AD19" s="40"/>
      <c r="AE19" s="40"/>
      <c r="AF19" s="40"/>
      <c r="AG19" s="40"/>
      <c r="AH19" s="40"/>
      <c r="AI19" s="40"/>
      <c r="AJ19" s="40"/>
      <c r="AK19" s="40"/>
      <c r="AL19" s="40"/>
      <c r="AM19" s="40"/>
      <c r="AN19" s="62"/>
      <c r="AO19" s="62"/>
      <c r="AP19" s="62"/>
      <c r="AQ19" s="9" t="s">
        <v>48</v>
      </c>
      <c r="AS19" s="36" t="s">
        <v>372</v>
      </c>
      <c r="AT19" s="36"/>
      <c r="AU19" s="36"/>
      <c r="AV19" s="36"/>
      <c r="AW19" s="36"/>
      <c r="AX19" s="36"/>
      <c r="AY19" s="36"/>
      <c r="AZ19" s="36"/>
      <c r="BA19" s="36"/>
      <c r="BB19" s="36"/>
      <c r="BC19" s="36"/>
      <c r="BD19" s="36"/>
      <c r="BE19" s="36"/>
      <c r="BF19" s="36"/>
      <c r="BG19" s="36"/>
      <c r="BH19" s="36"/>
      <c r="BI19" s="36"/>
      <c r="BJ19" s="36"/>
      <c r="BK19" s="35"/>
      <c r="BL19" s="35"/>
      <c r="BM19" s="9" t="s">
        <v>74</v>
      </c>
      <c r="BN19" s="35"/>
      <c r="BO19" s="35"/>
      <c r="BP19" s="9" t="s">
        <v>75</v>
      </c>
    </row>
    <row r="20" spans="20:68" ht="13.5" customHeight="1">
      <c r="T20" s="36"/>
      <c r="U20" s="36"/>
      <c r="V20" s="36"/>
      <c r="W20" s="36"/>
      <c r="X20" s="36"/>
      <c r="Y20" s="64" t="s">
        <v>367</v>
      </c>
      <c r="Z20" s="64"/>
      <c r="AA20" s="64"/>
      <c r="AB20" s="64"/>
      <c r="AC20" s="64"/>
      <c r="AD20" s="64"/>
      <c r="AE20" s="64"/>
      <c r="AF20" s="64"/>
      <c r="AG20" s="64"/>
      <c r="AH20" s="64"/>
      <c r="AI20" s="65"/>
      <c r="AJ20" s="65"/>
      <c r="AK20" s="65"/>
      <c r="AL20" s="65"/>
      <c r="AM20" s="65"/>
      <c r="AN20" s="65"/>
      <c r="AO20" s="65"/>
      <c r="AP20" s="65"/>
      <c r="AQ20" s="18"/>
      <c r="AS20" s="24"/>
      <c r="AT20" s="24"/>
      <c r="AU20" s="24"/>
      <c r="AV20" s="24"/>
      <c r="AW20" s="24"/>
      <c r="AX20" s="24"/>
      <c r="AY20" s="24"/>
      <c r="AZ20" s="24"/>
      <c r="BA20" s="24"/>
      <c r="BB20" s="24"/>
      <c r="BC20" s="24"/>
      <c r="BD20" s="24"/>
      <c r="BE20" s="24"/>
      <c r="BF20" s="24"/>
      <c r="BG20" s="24"/>
      <c r="BH20" s="24"/>
      <c r="BI20" s="24"/>
      <c r="BJ20" s="24"/>
      <c r="BK20" s="26"/>
      <c r="BL20" s="26"/>
      <c r="BN20" s="26"/>
      <c r="BO20" s="26"/>
    </row>
    <row r="21" spans="20:68" ht="13.5" customHeight="1">
      <c r="T21" s="69" t="str">
        <f>IF(AND(ISNUMBER(AN11),ISNUMBER(AN13)),IF(OR(ISNUMBER(AN15),ISNUMBER(AN18)),IF(AN11&lt;AN13+AN15+AN16+AN18+AN19,"【確認】在籍者数よりも共済加入者数が多くなっています。入力内容を確認してください。",""),""),"")</f>
        <v/>
      </c>
      <c r="U21" s="69"/>
      <c r="V21" s="69"/>
      <c r="W21" s="69"/>
      <c r="X21" s="69"/>
      <c r="Y21" s="69"/>
      <c r="Z21" s="69"/>
      <c r="AA21" s="69"/>
      <c r="AB21" s="69"/>
      <c r="AC21" s="69"/>
      <c r="AD21" s="69"/>
      <c r="AE21" s="69"/>
      <c r="AF21" s="69"/>
      <c r="AG21" s="69"/>
      <c r="AH21" s="69"/>
      <c r="AI21" s="69"/>
      <c r="AJ21" s="69"/>
      <c r="AK21" s="69"/>
      <c r="AL21" s="69"/>
      <c r="AM21" s="69"/>
      <c r="AN21" s="69"/>
      <c r="AO21" s="69"/>
      <c r="AP21" s="69"/>
      <c r="AQ21" s="69"/>
    </row>
    <row r="22" spans="20:68" ht="13.5" customHeight="1">
      <c r="T22" s="69" t="str">
        <f>IF(AND(ISNUMBER(#REF!),ISNUMBER(#REF!)),IF(OR(ISNUMBER(#REF!),ISNUMBER(#REF!)),IF(#REF!&lt;#REF!+#REF!+#REF!+#REF!+#REF!,"【確認】在籍者数よりも共済加入者数が多くなっています。入力内容を確認してください。",""),""),"")</f>
        <v/>
      </c>
      <c r="U22" s="69"/>
      <c r="V22" s="69"/>
      <c r="W22" s="69"/>
      <c r="X22" s="69"/>
      <c r="Y22" s="69"/>
      <c r="Z22" s="69"/>
      <c r="AA22" s="69"/>
      <c r="AB22" s="69"/>
      <c r="AC22" s="69"/>
      <c r="AD22" s="69"/>
      <c r="AE22" s="69"/>
      <c r="AF22" s="69"/>
      <c r="AG22" s="69"/>
      <c r="AH22" s="69"/>
      <c r="AI22" s="69"/>
      <c r="AJ22" s="69"/>
      <c r="AK22" s="69"/>
      <c r="AL22" s="69"/>
      <c r="AM22" s="69"/>
      <c r="AN22" s="69"/>
      <c r="AO22" s="69"/>
      <c r="AP22" s="69"/>
      <c r="AQ22" s="69"/>
    </row>
    <row r="23" spans="20:68" ht="13.5" customHeight="1">
      <c r="T23" s="40" t="s">
        <v>387</v>
      </c>
      <c r="U23" s="40"/>
      <c r="V23" s="40"/>
      <c r="W23" s="40"/>
      <c r="X23" s="40"/>
      <c r="Y23" s="40"/>
      <c r="Z23" s="40"/>
      <c r="AA23" s="40"/>
      <c r="AB23" s="40"/>
      <c r="AC23" s="63" t="str">
        <f>IF(AND(ISNUMBER(AN11),AN13+AN15+AN16+AN18+AN19&gt;0),IF(AN11&lt;AN13+AN15+AN16+AN18+AN19,"在籍者数よりも共済加入者数が多くなっています",IF(AN11=AN13+AN15+AN16+AN18+AN19,"全員加入のため名簿の添付は省略できます","全員加入ではないため共済加入者の名簿の添付が必要です")),"")</f>
        <v/>
      </c>
      <c r="AD23" s="63"/>
      <c r="AE23" s="63"/>
      <c r="AF23" s="63"/>
      <c r="AG23" s="63"/>
      <c r="AH23" s="63"/>
      <c r="AI23" s="63"/>
      <c r="AJ23" s="63"/>
      <c r="AK23" s="63"/>
      <c r="AL23" s="63"/>
      <c r="AM23" s="63"/>
      <c r="AN23" s="63"/>
      <c r="AO23" s="63"/>
      <c r="AP23" s="63"/>
      <c r="AQ23" s="63"/>
    </row>
    <row r="24" spans="20:68" ht="13.5" customHeight="1">
      <c r="T24" s="40" t="s">
        <v>8</v>
      </c>
      <c r="U24" s="40"/>
      <c r="V24" s="40"/>
      <c r="W24" s="40"/>
      <c r="X24" s="40"/>
      <c r="Y24" s="40"/>
      <c r="Z24" s="40"/>
      <c r="AA24" s="40"/>
      <c r="AB24" s="40"/>
      <c r="AC24" s="40"/>
      <c r="AD24" s="40"/>
      <c r="AE24" s="40"/>
      <c r="AF24" s="40"/>
      <c r="AG24" s="40"/>
      <c r="AH24" s="40"/>
      <c r="AI24" s="40"/>
      <c r="AJ24" s="40"/>
      <c r="AK24" s="40"/>
      <c r="AL24" s="40"/>
      <c r="AM24" s="40"/>
      <c r="AN24" s="66" t="s">
        <v>386</v>
      </c>
      <c r="AO24" s="66"/>
      <c r="AP24" s="66"/>
      <c r="AQ24" s="66"/>
    </row>
    <row r="25" spans="20:68" ht="13.5" customHeight="1"/>
    <row r="26" spans="20:68" ht="13.5" customHeight="1"/>
    <row r="27" spans="20:68" ht="13.5" customHeight="1"/>
    <row r="28" spans="20:68" ht="13.5" customHeight="1"/>
    <row r="29" spans="20:68" ht="13.5" customHeight="1"/>
    <row r="30" spans="20:68" ht="13.5" customHeight="1"/>
    <row r="31" spans="20:68" ht="13.5" customHeight="1"/>
    <row r="32" spans="20:68" ht="13.5" customHeight="1"/>
    <row r="33" ht="13.5" customHeight="1"/>
    <row r="34" ht="13.5" customHeight="1"/>
    <row r="72" spans="1:1" ht="12.75" customHeight="1">
      <c r="A72" s="10" t="s">
        <v>370</v>
      </c>
    </row>
    <row r="73" spans="1:1" ht="12.75" customHeight="1">
      <c r="A73" s="10"/>
    </row>
    <row r="74" spans="1:1" ht="12.75" customHeight="1">
      <c r="A74" s="10" t="s">
        <v>101</v>
      </c>
    </row>
    <row r="75" spans="1:1" ht="12.75" customHeight="1">
      <c r="A75" s="10" t="s">
        <v>102</v>
      </c>
    </row>
    <row r="76" spans="1:1" ht="12.75" customHeight="1">
      <c r="A76" s="10" t="s">
        <v>103</v>
      </c>
    </row>
    <row r="77" spans="1:1" ht="12.75" customHeight="1">
      <c r="A77" s="10" t="s">
        <v>104</v>
      </c>
    </row>
    <row r="78" spans="1:1" ht="12.75" customHeight="1">
      <c r="A78" s="10" t="s">
        <v>105</v>
      </c>
    </row>
    <row r="79" spans="1:1" ht="12.75" customHeight="1">
      <c r="A79" s="10" t="s">
        <v>106</v>
      </c>
    </row>
    <row r="80" spans="1:1" ht="12.75" customHeight="1">
      <c r="A80" s="10" t="s">
        <v>107</v>
      </c>
    </row>
    <row r="81" spans="1:1" ht="12.75" customHeight="1">
      <c r="A81" s="10" t="s">
        <v>108</v>
      </c>
    </row>
    <row r="82" spans="1:1" ht="12.75" customHeight="1">
      <c r="A82" s="10" t="s">
        <v>109</v>
      </c>
    </row>
    <row r="83" spans="1:1" ht="12.75" customHeight="1">
      <c r="A83" s="10" t="s">
        <v>110</v>
      </c>
    </row>
    <row r="84" spans="1:1" ht="12.75" customHeight="1">
      <c r="A84" s="10" t="s">
        <v>111</v>
      </c>
    </row>
    <row r="85" spans="1:1" ht="12.75" customHeight="1">
      <c r="A85" s="10" t="s">
        <v>112</v>
      </c>
    </row>
    <row r="86" spans="1:1" ht="12.75" customHeight="1">
      <c r="A86" s="10" t="s">
        <v>113</v>
      </c>
    </row>
    <row r="87" spans="1:1" ht="12.75" customHeight="1">
      <c r="A87" s="10" t="s">
        <v>114</v>
      </c>
    </row>
    <row r="88" spans="1:1" ht="12.75" customHeight="1">
      <c r="A88" s="10" t="s">
        <v>115</v>
      </c>
    </row>
    <row r="89" spans="1:1" ht="12.75" customHeight="1">
      <c r="A89" s="10" t="s">
        <v>116</v>
      </c>
    </row>
    <row r="90" spans="1:1" ht="12.75" customHeight="1">
      <c r="A90" s="10" t="s">
        <v>117</v>
      </c>
    </row>
    <row r="91" spans="1:1" ht="12.75" customHeight="1">
      <c r="A91" s="10" t="s">
        <v>118</v>
      </c>
    </row>
    <row r="92" spans="1:1" ht="12.75" customHeight="1">
      <c r="A92" s="10" t="s">
        <v>119</v>
      </c>
    </row>
    <row r="93" spans="1:1" ht="12.75" customHeight="1">
      <c r="A93" s="10" t="s">
        <v>120</v>
      </c>
    </row>
    <row r="94" spans="1:1" ht="12.75" customHeight="1">
      <c r="A94" s="10" t="s">
        <v>121</v>
      </c>
    </row>
    <row r="95" spans="1:1" ht="12.75" customHeight="1">
      <c r="A95" s="10" t="s">
        <v>122</v>
      </c>
    </row>
    <row r="96" spans="1:1" ht="12.75" customHeight="1">
      <c r="A96" s="10" t="s">
        <v>123</v>
      </c>
    </row>
    <row r="97" spans="1:1" ht="12.75" customHeight="1">
      <c r="A97" s="10" t="s">
        <v>124</v>
      </c>
    </row>
    <row r="98" spans="1:1" ht="12.75" customHeight="1">
      <c r="A98" s="10" t="s">
        <v>125</v>
      </c>
    </row>
    <row r="99" spans="1:1" ht="12.75" customHeight="1">
      <c r="A99" s="10" t="s">
        <v>126</v>
      </c>
    </row>
    <row r="100" spans="1:1" ht="12.75" customHeight="1">
      <c r="A100" s="10" t="s">
        <v>127</v>
      </c>
    </row>
    <row r="101" spans="1:1" ht="12.75" customHeight="1">
      <c r="A101" s="10" t="s">
        <v>128</v>
      </c>
    </row>
    <row r="102" spans="1:1" ht="12.75" customHeight="1">
      <c r="A102" s="10" t="s">
        <v>129</v>
      </c>
    </row>
    <row r="103" spans="1:1" ht="12.75" customHeight="1">
      <c r="A103" s="10" t="s">
        <v>130</v>
      </c>
    </row>
    <row r="104" spans="1:1" ht="12.75" customHeight="1">
      <c r="A104" s="10" t="s">
        <v>131</v>
      </c>
    </row>
    <row r="105" spans="1:1" ht="12.75" customHeight="1">
      <c r="A105" s="10" t="s">
        <v>132</v>
      </c>
    </row>
    <row r="106" spans="1:1" ht="12.75" customHeight="1">
      <c r="A106" s="10" t="s">
        <v>133</v>
      </c>
    </row>
    <row r="107" spans="1:1" ht="12.75" customHeight="1">
      <c r="A107" s="10" t="s">
        <v>134</v>
      </c>
    </row>
    <row r="108" spans="1:1" ht="12.75" customHeight="1">
      <c r="A108" s="10" t="s">
        <v>135</v>
      </c>
    </row>
    <row r="109" spans="1:1" ht="12.75" customHeight="1">
      <c r="A109" s="10" t="s">
        <v>136</v>
      </c>
    </row>
    <row r="110" spans="1:1" ht="12.75" customHeight="1">
      <c r="A110" s="10" t="s">
        <v>137</v>
      </c>
    </row>
    <row r="111" spans="1:1" ht="12.75" customHeight="1">
      <c r="A111" s="10" t="s">
        <v>138</v>
      </c>
    </row>
    <row r="112" spans="1:1" ht="12.75" customHeight="1">
      <c r="A112" s="10" t="s">
        <v>139</v>
      </c>
    </row>
    <row r="113" spans="1:1" ht="12.75" customHeight="1">
      <c r="A113" s="10" t="s">
        <v>140</v>
      </c>
    </row>
    <row r="114" spans="1:1" ht="12.75" customHeight="1">
      <c r="A114" s="10" t="s">
        <v>141</v>
      </c>
    </row>
    <row r="115" spans="1:1" ht="12.75" customHeight="1">
      <c r="A115" s="10" t="s">
        <v>142</v>
      </c>
    </row>
    <row r="116" spans="1:1" ht="12.75" customHeight="1">
      <c r="A116" s="10" t="s">
        <v>143</v>
      </c>
    </row>
    <row r="117" spans="1:1" ht="12.75" customHeight="1">
      <c r="A117" s="10" t="s">
        <v>144</v>
      </c>
    </row>
    <row r="118" spans="1:1" ht="12.75" customHeight="1">
      <c r="A118" s="10" t="s">
        <v>145</v>
      </c>
    </row>
    <row r="119" spans="1:1" ht="12.75" customHeight="1">
      <c r="A119" s="10" t="s">
        <v>146</v>
      </c>
    </row>
    <row r="120" spans="1:1" ht="12.75" customHeight="1">
      <c r="A120" s="10" t="s">
        <v>147</v>
      </c>
    </row>
    <row r="121" spans="1:1" ht="12.75" customHeight="1">
      <c r="A121" s="10" t="s">
        <v>148</v>
      </c>
    </row>
    <row r="122" spans="1:1" ht="12.75" customHeight="1">
      <c r="A122" s="10" t="s">
        <v>149</v>
      </c>
    </row>
    <row r="123" spans="1:1" ht="12.75" customHeight="1">
      <c r="A123" s="10" t="s">
        <v>150</v>
      </c>
    </row>
    <row r="124" spans="1:1" ht="12.75" customHeight="1">
      <c r="A124" s="10" t="s">
        <v>151</v>
      </c>
    </row>
    <row r="125" spans="1:1" ht="12.75" customHeight="1">
      <c r="A125" s="10" t="s">
        <v>152</v>
      </c>
    </row>
    <row r="126" spans="1:1" ht="12.75" customHeight="1">
      <c r="A126" s="10" t="s">
        <v>153</v>
      </c>
    </row>
    <row r="127" spans="1:1" ht="12.75" customHeight="1">
      <c r="A127" s="10" t="s">
        <v>154</v>
      </c>
    </row>
    <row r="128" spans="1:1" ht="12.75" customHeight="1">
      <c r="A128" s="10" t="s">
        <v>155</v>
      </c>
    </row>
    <row r="129" spans="1:1" ht="12.75" customHeight="1">
      <c r="A129" s="10" t="s">
        <v>156</v>
      </c>
    </row>
    <row r="130" spans="1:1" ht="12.75" customHeight="1">
      <c r="A130" s="10" t="s">
        <v>157</v>
      </c>
    </row>
    <row r="131" spans="1:1" ht="12.75" customHeight="1">
      <c r="A131" s="10" t="s">
        <v>158</v>
      </c>
    </row>
    <row r="132" spans="1:1" ht="12.75" customHeight="1">
      <c r="A132" s="10" t="s">
        <v>159</v>
      </c>
    </row>
    <row r="133" spans="1:1" ht="12.75" customHeight="1">
      <c r="A133" s="10" t="s">
        <v>160</v>
      </c>
    </row>
    <row r="134" spans="1:1" ht="12.75" customHeight="1">
      <c r="A134" s="10" t="s">
        <v>161</v>
      </c>
    </row>
    <row r="135" spans="1:1" ht="12.75" customHeight="1">
      <c r="A135" s="10" t="s">
        <v>162</v>
      </c>
    </row>
    <row r="136" spans="1:1" ht="12.75" customHeight="1">
      <c r="A136" s="10" t="s">
        <v>163</v>
      </c>
    </row>
    <row r="137" spans="1:1" ht="12.75" customHeight="1">
      <c r="A137" s="10" t="s">
        <v>164</v>
      </c>
    </row>
    <row r="138" spans="1:1" ht="12.75" customHeight="1">
      <c r="A138" s="10" t="s">
        <v>165</v>
      </c>
    </row>
    <row r="139" spans="1:1" ht="12.75" customHeight="1">
      <c r="A139" s="10" t="s">
        <v>166</v>
      </c>
    </row>
    <row r="140" spans="1:1" ht="12.75" customHeight="1">
      <c r="A140" s="10" t="s">
        <v>167</v>
      </c>
    </row>
    <row r="141" spans="1:1" ht="12.75" customHeight="1">
      <c r="A141" s="10" t="s">
        <v>168</v>
      </c>
    </row>
    <row r="142" spans="1:1" ht="12.75" customHeight="1">
      <c r="A142" s="10" t="s">
        <v>169</v>
      </c>
    </row>
    <row r="143" spans="1:1" ht="12.75" customHeight="1">
      <c r="A143" s="10" t="s">
        <v>170</v>
      </c>
    </row>
    <row r="144" spans="1:1" ht="12.75" customHeight="1">
      <c r="A144" s="10" t="s">
        <v>171</v>
      </c>
    </row>
    <row r="145" spans="1:1" ht="12.75" customHeight="1">
      <c r="A145" s="10" t="s">
        <v>172</v>
      </c>
    </row>
    <row r="146" spans="1:1" ht="12.75" customHeight="1">
      <c r="A146" s="10" t="s">
        <v>173</v>
      </c>
    </row>
    <row r="147" spans="1:1" ht="12.75" customHeight="1">
      <c r="A147" s="10" t="s">
        <v>174</v>
      </c>
    </row>
    <row r="148" spans="1:1" ht="12.75" customHeight="1">
      <c r="A148" s="10" t="s">
        <v>175</v>
      </c>
    </row>
    <row r="149" spans="1:1" ht="12.75" customHeight="1">
      <c r="A149" s="10" t="s">
        <v>176</v>
      </c>
    </row>
    <row r="150" spans="1:1" ht="12.75" customHeight="1">
      <c r="A150" s="10" t="s">
        <v>177</v>
      </c>
    </row>
    <row r="151" spans="1:1" ht="12.75" customHeight="1">
      <c r="A151" s="10" t="s">
        <v>178</v>
      </c>
    </row>
    <row r="152" spans="1:1" ht="12.75" customHeight="1">
      <c r="A152" s="10" t="s">
        <v>179</v>
      </c>
    </row>
    <row r="153" spans="1:1" ht="12.75" customHeight="1">
      <c r="A153" s="10" t="s">
        <v>180</v>
      </c>
    </row>
    <row r="154" spans="1:1" ht="12.75" customHeight="1">
      <c r="A154" s="10" t="s">
        <v>181</v>
      </c>
    </row>
    <row r="155" spans="1:1" ht="12.75" customHeight="1">
      <c r="A155" s="10" t="s">
        <v>182</v>
      </c>
    </row>
    <row r="156" spans="1:1" ht="12.75" customHeight="1">
      <c r="A156" s="10" t="s">
        <v>183</v>
      </c>
    </row>
    <row r="157" spans="1:1" ht="12.75" customHeight="1">
      <c r="A157" s="10" t="s">
        <v>184</v>
      </c>
    </row>
    <row r="158" spans="1:1" ht="12.75" customHeight="1">
      <c r="A158" s="10" t="s">
        <v>185</v>
      </c>
    </row>
    <row r="159" spans="1:1" ht="12.75" customHeight="1">
      <c r="A159" s="10" t="s">
        <v>186</v>
      </c>
    </row>
    <row r="160" spans="1:1" ht="12.75" customHeight="1">
      <c r="A160" s="10" t="s">
        <v>187</v>
      </c>
    </row>
    <row r="161" spans="1:1" ht="12.75" customHeight="1">
      <c r="A161" s="10" t="s">
        <v>188</v>
      </c>
    </row>
    <row r="162" spans="1:1" ht="12.75" customHeight="1">
      <c r="A162" s="10" t="s">
        <v>189</v>
      </c>
    </row>
    <row r="163" spans="1:1" ht="12.75" customHeight="1">
      <c r="A163" s="10" t="s">
        <v>190</v>
      </c>
    </row>
    <row r="164" spans="1:1" ht="12.75" customHeight="1">
      <c r="A164" s="10" t="s">
        <v>191</v>
      </c>
    </row>
    <row r="165" spans="1:1" ht="12.75" customHeight="1">
      <c r="A165" s="10" t="s">
        <v>192</v>
      </c>
    </row>
    <row r="166" spans="1:1" ht="12.75" customHeight="1">
      <c r="A166" s="10" t="s">
        <v>193</v>
      </c>
    </row>
    <row r="167" spans="1:1" ht="12.75" customHeight="1">
      <c r="A167" s="10" t="s">
        <v>194</v>
      </c>
    </row>
    <row r="168" spans="1:1" ht="12.75" customHeight="1">
      <c r="A168" s="10" t="s">
        <v>195</v>
      </c>
    </row>
    <row r="169" spans="1:1" ht="12.75" customHeight="1">
      <c r="A169" s="10" t="s">
        <v>196</v>
      </c>
    </row>
    <row r="170" spans="1:1" ht="12.75" customHeight="1">
      <c r="A170" s="10" t="s">
        <v>197</v>
      </c>
    </row>
    <row r="171" spans="1:1" ht="12.75" customHeight="1">
      <c r="A171" s="10" t="s">
        <v>198</v>
      </c>
    </row>
    <row r="172" spans="1:1" ht="12.75" customHeight="1">
      <c r="A172" s="10" t="s">
        <v>199</v>
      </c>
    </row>
    <row r="173" spans="1:1" ht="12.75" customHeight="1">
      <c r="A173" s="10" t="s">
        <v>200</v>
      </c>
    </row>
    <row r="174" spans="1:1" ht="12.75" customHeight="1">
      <c r="A174" s="10" t="s">
        <v>201</v>
      </c>
    </row>
    <row r="175" spans="1:1" ht="12.75" customHeight="1">
      <c r="A175" s="10" t="s">
        <v>202</v>
      </c>
    </row>
    <row r="176" spans="1:1" ht="12.75" customHeight="1">
      <c r="A176" s="10" t="s">
        <v>203</v>
      </c>
    </row>
    <row r="177" spans="1:1" ht="12.75" customHeight="1">
      <c r="A177" s="10" t="s">
        <v>204</v>
      </c>
    </row>
    <row r="178" spans="1:1" ht="12.75" customHeight="1">
      <c r="A178" s="10" t="s">
        <v>205</v>
      </c>
    </row>
    <row r="179" spans="1:1" ht="12.75" customHeight="1">
      <c r="A179" s="10" t="s">
        <v>206</v>
      </c>
    </row>
    <row r="180" spans="1:1" ht="12.75" customHeight="1">
      <c r="A180" s="10" t="s">
        <v>207</v>
      </c>
    </row>
    <row r="181" spans="1:1" ht="12.75" customHeight="1">
      <c r="A181" s="10" t="s">
        <v>208</v>
      </c>
    </row>
    <row r="182" spans="1:1" ht="12.75" customHeight="1">
      <c r="A182" s="10" t="s">
        <v>209</v>
      </c>
    </row>
    <row r="183" spans="1:1" ht="12.75" customHeight="1">
      <c r="A183" s="10" t="s">
        <v>210</v>
      </c>
    </row>
    <row r="184" spans="1:1" ht="12.75" customHeight="1">
      <c r="A184" s="10" t="s">
        <v>211</v>
      </c>
    </row>
    <row r="185" spans="1:1" ht="12.75" customHeight="1">
      <c r="A185" s="10" t="s">
        <v>212</v>
      </c>
    </row>
    <row r="186" spans="1:1" ht="12.75" customHeight="1">
      <c r="A186" s="10" t="s">
        <v>213</v>
      </c>
    </row>
    <row r="187" spans="1:1" ht="12.75" customHeight="1">
      <c r="A187" s="10" t="s">
        <v>214</v>
      </c>
    </row>
    <row r="188" spans="1:1" ht="12.75" customHeight="1">
      <c r="A188" s="10" t="s">
        <v>215</v>
      </c>
    </row>
    <row r="189" spans="1:1" ht="12.75" customHeight="1">
      <c r="A189" s="10" t="s">
        <v>216</v>
      </c>
    </row>
    <row r="190" spans="1:1" ht="12.75" customHeight="1">
      <c r="A190" s="10" t="s">
        <v>217</v>
      </c>
    </row>
    <row r="191" spans="1:1" ht="12.75" customHeight="1">
      <c r="A191" s="10" t="s">
        <v>218</v>
      </c>
    </row>
    <row r="192" spans="1:1" ht="12.75" customHeight="1">
      <c r="A192" s="10" t="s">
        <v>219</v>
      </c>
    </row>
    <row r="193" spans="1:1" ht="12.75" customHeight="1">
      <c r="A193" s="10" t="s">
        <v>220</v>
      </c>
    </row>
    <row r="194" spans="1:1" ht="12.75" customHeight="1">
      <c r="A194" s="10" t="s">
        <v>221</v>
      </c>
    </row>
    <row r="195" spans="1:1" ht="12.75" customHeight="1">
      <c r="A195" s="10" t="s">
        <v>222</v>
      </c>
    </row>
    <row r="196" spans="1:1" ht="12.75" customHeight="1">
      <c r="A196" s="10" t="s">
        <v>223</v>
      </c>
    </row>
    <row r="197" spans="1:1" ht="12.75" customHeight="1">
      <c r="A197" s="10" t="s">
        <v>224</v>
      </c>
    </row>
    <row r="198" spans="1:1" ht="12.75" customHeight="1">
      <c r="A198" s="10" t="s">
        <v>225</v>
      </c>
    </row>
    <row r="199" spans="1:1" ht="12.75" customHeight="1">
      <c r="A199" s="10" t="s">
        <v>226</v>
      </c>
    </row>
    <row r="200" spans="1:1" ht="12.75" customHeight="1">
      <c r="A200" s="10" t="s">
        <v>227</v>
      </c>
    </row>
    <row r="201" spans="1:1" ht="12.75" customHeight="1">
      <c r="A201" s="10" t="s">
        <v>228</v>
      </c>
    </row>
    <row r="202" spans="1:1" ht="12.75" customHeight="1">
      <c r="A202" s="10" t="s">
        <v>229</v>
      </c>
    </row>
    <row r="203" spans="1:1" ht="12.75" customHeight="1">
      <c r="A203" s="10" t="s">
        <v>230</v>
      </c>
    </row>
    <row r="204" spans="1:1" ht="12.75" customHeight="1">
      <c r="A204" s="10" t="s">
        <v>231</v>
      </c>
    </row>
    <row r="205" spans="1:1" ht="12.75" customHeight="1">
      <c r="A205" s="10" t="s">
        <v>232</v>
      </c>
    </row>
    <row r="206" spans="1:1" ht="12.75" customHeight="1">
      <c r="A206" s="10" t="s">
        <v>233</v>
      </c>
    </row>
    <row r="207" spans="1:1" ht="12.75" customHeight="1">
      <c r="A207" s="10" t="s">
        <v>234</v>
      </c>
    </row>
    <row r="208" spans="1:1" ht="12.75" customHeight="1">
      <c r="A208" s="10" t="s">
        <v>235</v>
      </c>
    </row>
    <row r="209" spans="1:1" ht="12.75" customHeight="1">
      <c r="A209" s="10" t="s">
        <v>236</v>
      </c>
    </row>
    <row r="210" spans="1:1" ht="12.75" customHeight="1">
      <c r="A210" s="10" t="s">
        <v>237</v>
      </c>
    </row>
    <row r="211" spans="1:1" ht="12.75" customHeight="1">
      <c r="A211" s="10" t="s">
        <v>238</v>
      </c>
    </row>
    <row r="212" spans="1:1" ht="12.75" customHeight="1">
      <c r="A212" s="10" t="s">
        <v>239</v>
      </c>
    </row>
    <row r="213" spans="1:1" ht="12.75" customHeight="1">
      <c r="A213" s="10" t="s">
        <v>240</v>
      </c>
    </row>
    <row r="214" spans="1:1" ht="12.75" customHeight="1">
      <c r="A214" s="10" t="s">
        <v>241</v>
      </c>
    </row>
    <row r="215" spans="1:1" ht="12.75" customHeight="1">
      <c r="A215" s="10" t="s">
        <v>242</v>
      </c>
    </row>
    <row r="216" spans="1:1" ht="12.75" customHeight="1">
      <c r="A216" s="10" t="s">
        <v>243</v>
      </c>
    </row>
    <row r="217" spans="1:1" ht="12.75" customHeight="1">
      <c r="A217" s="10" t="s">
        <v>244</v>
      </c>
    </row>
    <row r="218" spans="1:1" ht="12.75" customHeight="1">
      <c r="A218" s="10" t="s">
        <v>245</v>
      </c>
    </row>
    <row r="219" spans="1:1" ht="12.75" customHeight="1">
      <c r="A219" s="10" t="s">
        <v>246</v>
      </c>
    </row>
    <row r="220" spans="1:1" ht="12.75" customHeight="1">
      <c r="A220" s="10" t="s">
        <v>247</v>
      </c>
    </row>
    <row r="221" spans="1:1" ht="12.75" customHeight="1">
      <c r="A221" s="10" t="s">
        <v>248</v>
      </c>
    </row>
    <row r="222" spans="1:1" ht="12.75" customHeight="1">
      <c r="A222" s="10" t="s">
        <v>249</v>
      </c>
    </row>
    <row r="223" spans="1:1" ht="12.75" customHeight="1">
      <c r="A223" s="10" t="s">
        <v>250</v>
      </c>
    </row>
    <row r="224" spans="1:1" ht="12.75" customHeight="1">
      <c r="A224" s="10" t="s">
        <v>251</v>
      </c>
    </row>
    <row r="225" spans="1:1" ht="12.75" customHeight="1">
      <c r="A225" s="10" t="s">
        <v>252</v>
      </c>
    </row>
    <row r="226" spans="1:1" ht="12.75" customHeight="1">
      <c r="A226" s="10" t="s">
        <v>253</v>
      </c>
    </row>
    <row r="227" spans="1:1" ht="12.75" customHeight="1">
      <c r="A227" s="10" t="s">
        <v>254</v>
      </c>
    </row>
    <row r="228" spans="1:1" ht="12.75" customHeight="1">
      <c r="A228" s="10" t="s">
        <v>255</v>
      </c>
    </row>
    <row r="229" spans="1:1" ht="12.75" customHeight="1">
      <c r="A229" s="10" t="s">
        <v>256</v>
      </c>
    </row>
    <row r="230" spans="1:1" ht="12.75" customHeight="1">
      <c r="A230" s="10" t="s">
        <v>257</v>
      </c>
    </row>
    <row r="231" spans="1:1" ht="12.75" customHeight="1">
      <c r="A231" s="10" t="s">
        <v>258</v>
      </c>
    </row>
    <row r="232" spans="1:1" ht="12.75" customHeight="1">
      <c r="A232" s="10" t="s">
        <v>259</v>
      </c>
    </row>
    <row r="233" spans="1:1" ht="12.75" customHeight="1">
      <c r="A233" s="10" t="s">
        <v>260</v>
      </c>
    </row>
    <row r="234" spans="1:1" ht="12.75" customHeight="1">
      <c r="A234" s="10" t="s">
        <v>261</v>
      </c>
    </row>
    <row r="235" spans="1:1" ht="12.75" customHeight="1">
      <c r="A235" s="10" t="s">
        <v>262</v>
      </c>
    </row>
    <row r="236" spans="1:1" ht="12.75" customHeight="1">
      <c r="A236" s="10" t="s">
        <v>263</v>
      </c>
    </row>
    <row r="237" spans="1:1" ht="12.75" customHeight="1">
      <c r="A237" s="10" t="s">
        <v>264</v>
      </c>
    </row>
    <row r="238" spans="1:1" ht="12.75" customHeight="1">
      <c r="A238" s="10" t="s">
        <v>265</v>
      </c>
    </row>
    <row r="239" spans="1:1" ht="12.75" customHeight="1">
      <c r="A239" s="10" t="s">
        <v>266</v>
      </c>
    </row>
    <row r="240" spans="1:1" ht="12.75" customHeight="1">
      <c r="A240" s="10" t="s">
        <v>267</v>
      </c>
    </row>
    <row r="241" spans="1:1" ht="12.75" customHeight="1">
      <c r="A241" s="10" t="s">
        <v>268</v>
      </c>
    </row>
    <row r="242" spans="1:1" ht="12.75" customHeight="1">
      <c r="A242" s="10" t="s">
        <v>269</v>
      </c>
    </row>
    <row r="243" spans="1:1" ht="12.75" customHeight="1">
      <c r="A243" s="10" t="s">
        <v>270</v>
      </c>
    </row>
    <row r="244" spans="1:1" ht="12.75" customHeight="1">
      <c r="A244" s="10" t="s">
        <v>271</v>
      </c>
    </row>
    <row r="245" spans="1:1" ht="12.75" customHeight="1">
      <c r="A245" s="10" t="s">
        <v>272</v>
      </c>
    </row>
    <row r="246" spans="1:1" ht="12.75" customHeight="1">
      <c r="A246" s="10" t="s">
        <v>273</v>
      </c>
    </row>
    <row r="247" spans="1:1" ht="12.75" customHeight="1">
      <c r="A247" s="10" t="s">
        <v>274</v>
      </c>
    </row>
    <row r="248" spans="1:1" ht="12.75" customHeight="1">
      <c r="A248" s="10" t="s">
        <v>275</v>
      </c>
    </row>
    <row r="249" spans="1:1" ht="12.75" customHeight="1">
      <c r="A249" s="10" t="s">
        <v>276</v>
      </c>
    </row>
    <row r="250" spans="1:1" ht="12.75" customHeight="1">
      <c r="A250" s="10" t="s">
        <v>277</v>
      </c>
    </row>
    <row r="251" spans="1:1" ht="12.75" customHeight="1">
      <c r="A251" s="10" t="s">
        <v>278</v>
      </c>
    </row>
    <row r="252" spans="1:1" ht="12.75" customHeight="1">
      <c r="A252" s="10" t="s">
        <v>279</v>
      </c>
    </row>
    <row r="253" spans="1:1" ht="12.75" customHeight="1">
      <c r="A253" s="10" t="s">
        <v>280</v>
      </c>
    </row>
    <row r="254" spans="1:1" ht="12.75" customHeight="1">
      <c r="A254" s="10" t="s">
        <v>281</v>
      </c>
    </row>
    <row r="255" spans="1:1" ht="12.75" customHeight="1">
      <c r="A255" s="10" t="s">
        <v>282</v>
      </c>
    </row>
    <row r="256" spans="1:1" ht="12.75" customHeight="1">
      <c r="A256" s="10" t="s">
        <v>283</v>
      </c>
    </row>
    <row r="257" spans="1:1" ht="12.75" customHeight="1">
      <c r="A257" s="10" t="s">
        <v>284</v>
      </c>
    </row>
    <row r="258" spans="1:1" ht="12.75" customHeight="1">
      <c r="A258" s="10" t="s">
        <v>285</v>
      </c>
    </row>
    <row r="259" spans="1:1" ht="12.75" customHeight="1">
      <c r="A259" s="10" t="s">
        <v>286</v>
      </c>
    </row>
    <row r="260" spans="1:1" ht="12.75" customHeight="1">
      <c r="A260" s="10" t="s">
        <v>287</v>
      </c>
    </row>
    <row r="261" spans="1:1" ht="12.75" customHeight="1">
      <c r="A261" s="10" t="s">
        <v>288</v>
      </c>
    </row>
    <row r="262" spans="1:1" ht="12.75" customHeight="1">
      <c r="A262" s="10" t="s">
        <v>289</v>
      </c>
    </row>
    <row r="263" spans="1:1" ht="12.75" customHeight="1">
      <c r="A263" s="10" t="s">
        <v>290</v>
      </c>
    </row>
    <row r="264" spans="1:1" ht="12.75" customHeight="1">
      <c r="A264" s="10" t="s">
        <v>291</v>
      </c>
    </row>
    <row r="265" spans="1:1" ht="12.75" customHeight="1">
      <c r="A265" s="10" t="s">
        <v>292</v>
      </c>
    </row>
    <row r="266" spans="1:1" ht="12.75" customHeight="1">
      <c r="A266" s="10" t="s">
        <v>293</v>
      </c>
    </row>
    <row r="267" spans="1:1" ht="12.75" customHeight="1">
      <c r="A267" s="10" t="s">
        <v>294</v>
      </c>
    </row>
    <row r="268" spans="1:1" ht="12.75" customHeight="1">
      <c r="A268" s="10" t="s">
        <v>295</v>
      </c>
    </row>
    <row r="269" spans="1:1" ht="12.75" customHeight="1">
      <c r="A269" s="10" t="s">
        <v>296</v>
      </c>
    </row>
    <row r="270" spans="1:1" ht="12.75" customHeight="1">
      <c r="A270" s="10" t="s">
        <v>297</v>
      </c>
    </row>
    <row r="271" spans="1:1" ht="12.75" customHeight="1">
      <c r="A271" s="10" t="s">
        <v>298</v>
      </c>
    </row>
    <row r="272" spans="1:1" ht="12.75" customHeight="1">
      <c r="A272" s="10" t="s">
        <v>299</v>
      </c>
    </row>
    <row r="273" spans="1:1" ht="12.75" customHeight="1">
      <c r="A273" s="10" t="s">
        <v>300</v>
      </c>
    </row>
    <row r="274" spans="1:1" ht="12.75" customHeight="1">
      <c r="A274" s="10" t="s">
        <v>301</v>
      </c>
    </row>
    <row r="275" spans="1:1" ht="12.75" customHeight="1">
      <c r="A275" s="10" t="s">
        <v>302</v>
      </c>
    </row>
    <row r="276" spans="1:1" ht="12.75" customHeight="1">
      <c r="A276" s="10" t="s">
        <v>303</v>
      </c>
    </row>
    <row r="277" spans="1:1" ht="12.75" customHeight="1">
      <c r="A277" s="10" t="s">
        <v>304</v>
      </c>
    </row>
    <row r="278" spans="1:1" ht="12.75" customHeight="1">
      <c r="A278" s="10" t="s">
        <v>305</v>
      </c>
    </row>
    <row r="279" spans="1:1" ht="12.75" customHeight="1">
      <c r="A279" s="10" t="s">
        <v>306</v>
      </c>
    </row>
    <row r="280" spans="1:1" ht="12.75" customHeight="1">
      <c r="A280" s="10" t="s">
        <v>307</v>
      </c>
    </row>
    <row r="281" spans="1:1" ht="12.75" customHeight="1">
      <c r="A281" s="10" t="s">
        <v>308</v>
      </c>
    </row>
    <row r="282" spans="1:1" ht="12.75" customHeight="1">
      <c r="A282" s="10" t="s">
        <v>309</v>
      </c>
    </row>
    <row r="283" spans="1:1" ht="12.75" customHeight="1">
      <c r="A283" s="10" t="s">
        <v>310</v>
      </c>
    </row>
    <row r="284" spans="1:1" ht="12.75" customHeight="1">
      <c r="A284" s="10" t="s">
        <v>311</v>
      </c>
    </row>
    <row r="285" spans="1:1" ht="12.75" customHeight="1">
      <c r="A285" s="10" t="s">
        <v>312</v>
      </c>
    </row>
    <row r="286" spans="1:1" ht="12.75" customHeight="1">
      <c r="A286" s="10" t="s">
        <v>313</v>
      </c>
    </row>
    <row r="287" spans="1:1" ht="12.75" customHeight="1">
      <c r="A287" s="10" t="s">
        <v>314</v>
      </c>
    </row>
    <row r="288" spans="1:1" ht="12.75" customHeight="1">
      <c r="A288" s="10" t="s">
        <v>315</v>
      </c>
    </row>
    <row r="289" spans="1:1" ht="12.75" customHeight="1">
      <c r="A289" s="10" t="s">
        <v>316</v>
      </c>
    </row>
    <row r="290" spans="1:1" ht="12.75" customHeight="1">
      <c r="A290" s="10" t="s">
        <v>317</v>
      </c>
    </row>
    <row r="291" spans="1:1" ht="12.75" customHeight="1">
      <c r="A291" s="10" t="s">
        <v>318</v>
      </c>
    </row>
    <row r="292" spans="1:1" ht="12.75" customHeight="1">
      <c r="A292" s="10" t="s">
        <v>319</v>
      </c>
    </row>
    <row r="293" spans="1:1" ht="12.75" customHeight="1">
      <c r="A293" s="10" t="s">
        <v>320</v>
      </c>
    </row>
    <row r="294" spans="1:1" ht="12.75" customHeight="1">
      <c r="A294" s="10" t="s">
        <v>321</v>
      </c>
    </row>
    <row r="295" spans="1:1" ht="12.75" customHeight="1">
      <c r="A295" s="10" t="s">
        <v>322</v>
      </c>
    </row>
    <row r="296" spans="1:1" ht="12.75" customHeight="1">
      <c r="A296" s="10" t="s">
        <v>323</v>
      </c>
    </row>
    <row r="297" spans="1:1" ht="12.75" customHeight="1">
      <c r="A297" s="10" t="s">
        <v>324</v>
      </c>
    </row>
    <row r="298" spans="1:1" ht="12.75" customHeight="1">
      <c r="A298" s="10" t="s">
        <v>325</v>
      </c>
    </row>
    <row r="299" spans="1:1" ht="12.75" customHeight="1">
      <c r="A299" s="10" t="s">
        <v>326</v>
      </c>
    </row>
    <row r="300" spans="1:1" ht="12.75" customHeight="1">
      <c r="A300" s="10" t="s">
        <v>327</v>
      </c>
    </row>
    <row r="301" spans="1:1" ht="12.75" customHeight="1">
      <c r="A301" s="10" t="s">
        <v>328</v>
      </c>
    </row>
    <row r="302" spans="1:1" ht="12.75" customHeight="1">
      <c r="A302" s="10" t="s">
        <v>329</v>
      </c>
    </row>
    <row r="303" spans="1:1" ht="12.75" customHeight="1">
      <c r="A303" s="10" t="s">
        <v>330</v>
      </c>
    </row>
    <row r="304" spans="1:1" ht="12.75" customHeight="1">
      <c r="A304" s="10" t="s">
        <v>331</v>
      </c>
    </row>
    <row r="305" spans="1:1" ht="12.75" customHeight="1">
      <c r="A305" s="10" t="s">
        <v>332</v>
      </c>
    </row>
    <row r="306" spans="1:1" ht="12.75" customHeight="1">
      <c r="A306" s="10" t="s">
        <v>333</v>
      </c>
    </row>
    <row r="307" spans="1:1" ht="12.75" customHeight="1">
      <c r="A307" s="10" t="s">
        <v>334</v>
      </c>
    </row>
    <row r="308" spans="1:1" ht="12.75" customHeight="1">
      <c r="A308" s="10" t="s">
        <v>335</v>
      </c>
    </row>
    <row r="309" spans="1:1" ht="12.75" customHeight="1">
      <c r="A309" s="10" t="s">
        <v>336</v>
      </c>
    </row>
    <row r="310" spans="1:1" ht="12.75" customHeight="1">
      <c r="A310" s="10" t="s">
        <v>337</v>
      </c>
    </row>
    <row r="311" spans="1:1" ht="12.75" customHeight="1">
      <c r="A311" s="10" t="s">
        <v>338</v>
      </c>
    </row>
    <row r="312" spans="1:1" ht="12.75" customHeight="1">
      <c r="A312" s="10" t="s">
        <v>339</v>
      </c>
    </row>
    <row r="313" spans="1:1" ht="12.75" customHeight="1">
      <c r="A313" s="10" t="s">
        <v>340</v>
      </c>
    </row>
    <row r="314" spans="1:1" ht="12.75" customHeight="1">
      <c r="A314" s="10" t="s">
        <v>341</v>
      </c>
    </row>
    <row r="315" spans="1:1" ht="12.75" customHeight="1">
      <c r="A315" s="10" t="s">
        <v>342</v>
      </c>
    </row>
    <row r="316" spans="1:1" ht="12.75" customHeight="1">
      <c r="A316" s="10" t="s">
        <v>343</v>
      </c>
    </row>
    <row r="317" spans="1:1" ht="12.75" customHeight="1">
      <c r="A317" s="10" t="s">
        <v>344</v>
      </c>
    </row>
    <row r="318" spans="1:1" ht="12.75" customHeight="1">
      <c r="A318" s="10" t="s">
        <v>345</v>
      </c>
    </row>
    <row r="319" spans="1:1" ht="12.75" customHeight="1">
      <c r="A319" s="10" t="s">
        <v>346</v>
      </c>
    </row>
    <row r="320" spans="1:1" ht="12.75" customHeight="1">
      <c r="A320" s="10" t="s">
        <v>347</v>
      </c>
    </row>
    <row r="321" spans="1:1" ht="12.75" customHeight="1">
      <c r="A321" s="10" t="s">
        <v>348</v>
      </c>
    </row>
    <row r="322" spans="1:1" ht="12.75" customHeight="1">
      <c r="A322" s="10" t="s">
        <v>349</v>
      </c>
    </row>
    <row r="323" spans="1:1" ht="12.75" customHeight="1">
      <c r="A323" s="10" t="s">
        <v>350</v>
      </c>
    </row>
    <row r="324" spans="1:1" ht="12.75" customHeight="1">
      <c r="A324" s="10" t="s">
        <v>351</v>
      </c>
    </row>
    <row r="325" spans="1:1" ht="12.75" customHeight="1">
      <c r="A325" s="10" t="s">
        <v>352</v>
      </c>
    </row>
    <row r="326" spans="1:1" ht="12.75" customHeight="1">
      <c r="A326" s="10" t="s">
        <v>353</v>
      </c>
    </row>
    <row r="327" spans="1:1" ht="12.75" customHeight="1">
      <c r="A327" s="10" t="s">
        <v>354</v>
      </c>
    </row>
    <row r="328" spans="1:1" ht="12.75" customHeight="1">
      <c r="A328" s="10" t="s">
        <v>355</v>
      </c>
    </row>
    <row r="329" spans="1:1" ht="12.75" customHeight="1">
      <c r="A329" s="10" t="s">
        <v>356</v>
      </c>
    </row>
    <row r="330" spans="1:1" ht="12.75" customHeight="1">
      <c r="A330" s="10" t="s">
        <v>357</v>
      </c>
    </row>
    <row r="331" spans="1:1" ht="12.75" customHeight="1">
      <c r="A331" s="10" t="s">
        <v>392</v>
      </c>
    </row>
  </sheetData>
  <sheetProtection algorithmName="SHA-512" hashValue="O1ynLcx17tSKH/XAnFFuIOVkcz3Ba/7KlzD6AFx1d6V8wdlSyIJI4a0qtFA2Twd2UOiYS1trwbhKEMKOwpVFug==" saltValue="4QID1SfLcKdtq5z3XZwyPQ==" spinCount="100000" sheet="1" objects="1" scenarios="1"/>
  <mergeCells count="87">
    <mergeCell ref="P1:R1"/>
    <mergeCell ref="C14:Q16"/>
    <mergeCell ref="B13:R13"/>
    <mergeCell ref="T14:AQ14"/>
    <mergeCell ref="B5:G5"/>
    <mergeCell ref="T3:Y4"/>
    <mergeCell ref="AA3:AB3"/>
    <mergeCell ref="T8:AQ8"/>
    <mergeCell ref="B7:R7"/>
    <mergeCell ref="H4:Q4"/>
    <mergeCell ref="C4:G4"/>
    <mergeCell ref="H5:R5"/>
    <mergeCell ref="AN24:AQ24"/>
    <mergeCell ref="Y15:AB16"/>
    <mergeCell ref="Y18:AB19"/>
    <mergeCell ref="AC18:AM18"/>
    <mergeCell ref="AC19:AM19"/>
    <mergeCell ref="AN15:AP15"/>
    <mergeCell ref="T21:AQ21"/>
    <mergeCell ref="T18:X20"/>
    <mergeCell ref="Y20:AH20"/>
    <mergeCell ref="AI20:AP20"/>
    <mergeCell ref="AN18:AP18"/>
    <mergeCell ref="T15:X17"/>
    <mergeCell ref="T22:AQ22"/>
    <mergeCell ref="T24:AM24"/>
    <mergeCell ref="AN19:AP19"/>
    <mergeCell ref="AC16:AM16"/>
    <mergeCell ref="AN13:AP13"/>
    <mergeCell ref="AC23:AQ23"/>
    <mergeCell ref="T23:AB23"/>
    <mergeCell ref="B11:M11"/>
    <mergeCell ref="Y17:AH17"/>
    <mergeCell ref="T11:AM11"/>
    <mergeCell ref="AN11:AP11"/>
    <mergeCell ref="AN16:AP16"/>
    <mergeCell ref="AI17:AP17"/>
    <mergeCell ref="T13:AM13"/>
    <mergeCell ref="O11:Q11"/>
    <mergeCell ref="P9:Q9"/>
    <mergeCell ref="B10:R10"/>
    <mergeCell ref="T10:AQ10"/>
    <mergeCell ref="T12:AQ12"/>
    <mergeCell ref="BM3:BP3"/>
    <mergeCell ref="H3:R3"/>
    <mergeCell ref="B3:G3"/>
    <mergeCell ref="AD3:AF3"/>
    <mergeCell ref="J9:K9"/>
    <mergeCell ref="G9:I9"/>
    <mergeCell ref="M9:N9"/>
    <mergeCell ref="T7:AQ7"/>
    <mergeCell ref="BE9:BG9"/>
    <mergeCell ref="AS7:BP7"/>
    <mergeCell ref="AS8:BP8"/>
    <mergeCell ref="AF9:AH9"/>
    <mergeCell ref="AI9:AJ9"/>
    <mergeCell ref="AL9:AM9"/>
    <mergeCell ref="AC15:AM15"/>
    <mergeCell ref="B2:AZ2"/>
    <mergeCell ref="BJ3:BL3"/>
    <mergeCell ref="BB3:BD3"/>
    <mergeCell ref="BB4:BD4"/>
    <mergeCell ref="BE3:BI3"/>
    <mergeCell ref="BE4:BP4"/>
    <mergeCell ref="BB2:BP2"/>
    <mergeCell ref="AG3:AJ3"/>
    <mergeCell ref="AK3:AP3"/>
    <mergeCell ref="AQ3:AT3"/>
    <mergeCell ref="AU3:AZ3"/>
    <mergeCell ref="Z4:AZ4"/>
    <mergeCell ref="BN9:BO9"/>
    <mergeCell ref="AS11:BL11"/>
    <mergeCell ref="AO9:AP9"/>
    <mergeCell ref="AS10:BP10"/>
    <mergeCell ref="BH9:BI9"/>
    <mergeCell ref="BK9:BL9"/>
    <mergeCell ref="BN19:BO19"/>
    <mergeCell ref="AS19:BJ19"/>
    <mergeCell ref="AS14:BL14"/>
    <mergeCell ref="BK19:BL19"/>
    <mergeCell ref="AS17:BJ17"/>
    <mergeCell ref="BK17:BO17"/>
    <mergeCell ref="BM14:BO14"/>
    <mergeCell ref="BM11:BO11"/>
    <mergeCell ref="BM15:BO15"/>
    <mergeCell ref="AS15:BL15"/>
    <mergeCell ref="AS13:BP13"/>
  </mergeCells>
  <phoneticPr fontId="1"/>
  <dataValidations count="3">
    <dataValidation type="list" allowBlank="1" showInputMessage="1" showErrorMessage="1" sqref="AN24" xr:uid="{B4D0B460-B720-48A5-AECC-17F13C01F36C}">
      <formula1>"選択してください,希望する,希望しない,"</formula1>
    </dataValidation>
    <dataValidation type="list" showInputMessage="1" showErrorMessage="1" sqref="H3:R3" xr:uid="{38E369AF-35DA-4BB9-8E99-555AB9B1C91F}">
      <formula1>$A$71:$A$331</formula1>
    </dataValidation>
    <dataValidation showInputMessage="1" showErrorMessage="1" sqref="H4 R4" xr:uid="{3E6F91C5-E654-4300-8CC4-4BBC111C6840}"/>
  </dataValidations>
  <pageMargins left="0.7" right="0.7" top="0.75" bottom="0.75" header="0.3" footer="0.3"/>
  <pageSetup paperSize="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5087A-3CD1-4E1D-92FA-3A71E6F1F244}">
  <sheetPr codeName="Sheet2">
    <tabColor theme="4"/>
  </sheetPr>
  <dimension ref="A1:AP39"/>
  <sheetViews>
    <sheetView showGridLines="0" showRowColHeaders="0" view="pageBreakPreview" zoomScale="120" zoomScaleNormal="100" zoomScaleSheetLayoutView="120" workbookViewId="0"/>
  </sheetViews>
  <sheetFormatPr defaultColWidth="1.875" defaultRowHeight="16.5"/>
  <cols>
    <col min="1" max="1" width="1.875" style="11" customWidth="1"/>
    <col min="2" max="16384" width="1.875" style="11"/>
  </cols>
  <sheetData>
    <row r="1" spans="1:42">
      <c r="A1" s="11" t="s">
        <v>10</v>
      </c>
    </row>
    <row r="2" spans="1:42">
      <c r="AD2" s="84" t="s">
        <v>11</v>
      </c>
      <c r="AE2" s="84"/>
      <c r="AF2" s="84"/>
      <c r="AG2" s="85" t="str">
        <f>IF(ISBLANK(入力!J9),"",入力!J9)</f>
        <v/>
      </c>
      <c r="AH2" s="85"/>
      <c r="AI2" s="11" t="s">
        <v>12</v>
      </c>
      <c r="AJ2" s="85" t="str">
        <f>IF(ISBLANK(入力!M9),"",入力!M9)</f>
        <v/>
      </c>
      <c r="AK2" s="85"/>
      <c r="AL2" s="11" t="s">
        <v>13</v>
      </c>
      <c r="AM2" s="85" t="str">
        <f>IF(ISBLANK(入力!P9),"",入力!P9)</f>
        <v/>
      </c>
      <c r="AN2" s="85"/>
      <c r="AO2" s="11" t="s">
        <v>14</v>
      </c>
    </row>
    <row r="3" spans="1:42">
      <c r="A3" s="11" t="s">
        <v>15</v>
      </c>
    </row>
    <row r="4" spans="1:42" ht="6" customHeight="1"/>
    <row r="5" spans="1:42" ht="18.75" customHeight="1">
      <c r="E5" s="84" t="s">
        <v>96</v>
      </c>
      <c r="F5" s="84"/>
      <c r="G5" s="84"/>
      <c r="H5" s="85" t="str">
        <f>IF(ISBLANK(入力!J9),"",入力!J9)</f>
        <v/>
      </c>
      <c r="I5" s="85"/>
      <c r="J5" s="88" t="s">
        <v>388</v>
      </c>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row>
    <row r="6" spans="1:42" ht="6" customHeight="1"/>
    <row r="7" spans="1:42" ht="14.25" customHeight="1">
      <c r="B7" s="86" t="s">
        <v>11</v>
      </c>
      <c r="C7" s="86"/>
      <c r="D7" s="85" t="str">
        <f>IF(ISBLANK(入力!J9),"",入力!J9)</f>
        <v/>
      </c>
      <c r="E7" s="85"/>
      <c r="F7" s="87" t="s">
        <v>17</v>
      </c>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row>
    <row r="8" spans="1:42" ht="14.25" customHeight="1">
      <c r="B8" s="87" t="s">
        <v>18</v>
      </c>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87"/>
      <c r="AO8" s="87"/>
      <c r="AP8" s="87"/>
    </row>
    <row r="9" spans="1:42" ht="9" customHeight="1"/>
    <row r="10" spans="1:42" ht="14.25" customHeight="1">
      <c r="A10" s="85" t="s">
        <v>19</v>
      </c>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row>
    <row r="11" spans="1:42" ht="9" customHeight="1"/>
    <row r="12" spans="1:42" ht="14.25" customHeight="1">
      <c r="A12" s="11" t="s">
        <v>20</v>
      </c>
    </row>
    <row r="13" spans="1:42" ht="22.5" customHeight="1">
      <c r="B13" s="82" t="s">
        <v>21</v>
      </c>
      <c r="C13" s="82"/>
      <c r="D13" s="82"/>
      <c r="E13" s="82"/>
      <c r="F13" s="82"/>
      <c r="G13" s="82"/>
      <c r="H13" s="82"/>
      <c r="I13" s="82"/>
      <c r="J13" s="83" t="str">
        <f>IF(ISBLANK(入力!H3),"",IF(AND(入力!H3="選択してください",入力!H4=""),"",IF(AND(入力!H3&lt;&gt;"選択してください",入力!H4=""),入力!H3,IF(AND(入力!H3="選択してください",入力!H4&lt;&gt;""),入力!H4,IF(AND(入力!H3&lt;&gt;"選択してください",入力!H4&lt;&gt;""),CONCATENATE(入力!H3,"（","新校名　",入力!H4,"）"),"")))))</f>
        <v/>
      </c>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row>
    <row r="14" spans="1:42" ht="22.5" customHeight="1">
      <c r="B14" s="82" t="s">
        <v>22</v>
      </c>
      <c r="C14" s="82"/>
      <c r="D14" s="82"/>
      <c r="E14" s="82"/>
      <c r="F14" s="82"/>
      <c r="G14" s="82"/>
      <c r="H14" s="82"/>
      <c r="I14" s="82"/>
      <c r="J14" s="89" t="str">
        <f>IF(ISBLANK(入力!H5),"",入力!H5)</f>
        <v/>
      </c>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1" t="s">
        <v>23</v>
      </c>
      <c r="AK14" s="91"/>
      <c r="AL14" s="91"/>
      <c r="AM14" s="91"/>
      <c r="AN14" s="91"/>
      <c r="AO14" s="92"/>
    </row>
    <row r="15" spans="1:42" ht="15.75" customHeight="1">
      <c r="B15" s="82" t="s">
        <v>3</v>
      </c>
      <c r="C15" s="82"/>
      <c r="D15" s="82"/>
      <c r="E15" s="82"/>
      <c r="F15" s="82"/>
      <c r="G15" s="82"/>
      <c r="H15" s="82"/>
      <c r="I15" s="82"/>
      <c r="J15" s="93" t="s">
        <v>4</v>
      </c>
      <c r="K15" s="94"/>
      <c r="L15" s="91" t="str">
        <f>IF(ISBLANK(入力!AA3),"",入力!AA3)</f>
        <v/>
      </c>
      <c r="M15" s="91"/>
      <c r="N15" s="91"/>
      <c r="O15" s="3" t="s">
        <v>5</v>
      </c>
      <c r="P15" s="91" t="str">
        <f>IF(ISBLANK(入力!AD3),"",入力!AD3)</f>
        <v/>
      </c>
      <c r="Q15" s="91"/>
      <c r="R15" s="91"/>
      <c r="S15" s="92"/>
      <c r="T15" s="95"/>
      <c r="U15" s="95"/>
      <c r="V15" s="95"/>
      <c r="W15" s="95"/>
      <c r="X15" s="95"/>
      <c r="Y15" s="95"/>
      <c r="Z15" s="95"/>
      <c r="AA15" s="95"/>
      <c r="AB15" s="95"/>
      <c r="AC15" s="95"/>
      <c r="AD15" s="95"/>
      <c r="AE15" s="95"/>
      <c r="AF15" s="95"/>
      <c r="AG15" s="95"/>
      <c r="AH15" s="95"/>
      <c r="AI15" s="95"/>
      <c r="AJ15" s="95"/>
      <c r="AK15" s="95"/>
      <c r="AL15" s="95"/>
      <c r="AM15" s="95"/>
      <c r="AN15" s="95"/>
      <c r="AO15" s="95"/>
    </row>
    <row r="16" spans="1:42" ht="27.75" customHeight="1">
      <c r="B16" s="82"/>
      <c r="C16" s="82"/>
      <c r="D16" s="82"/>
      <c r="E16" s="82"/>
      <c r="F16" s="82"/>
      <c r="G16" s="82"/>
      <c r="H16" s="82"/>
      <c r="I16" s="82"/>
      <c r="J16" s="83" t="str">
        <f>IF(ISBLANK(入力!Z4),"",入力!Z4)</f>
        <v/>
      </c>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row>
    <row r="17" spans="1:42" ht="6" customHeight="1">
      <c r="C17" s="13"/>
      <c r="D17" s="13"/>
      <c r="E17" s="13"/>
      <c r="F17" s="13"/>
      <c r="G17" s="13"/>
      <c r="H17" s="13"/>
      <c r="I17" s="13"/>
      <c r="J17" s="13"/>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row>
    <row r="18" spans="1:42" ht="6" customHeight="1"/>
    <row r="19" spans="1:42" ht="14.25" customHeight="1">
      <c r="A19" s="11" t="s">
        <v>24</v>
      </c>
    </row>
    <row r="20" spans="1:42" ht="25.5" customHeight="1">
      <c r="B20" s="96" t="s">
        <v>25</v>
      </c>
      <c r="C20" s="96"/>
      <c r="D20" s="96"/>
      <c r="E20" s="96"/>
      <c r="F20" s="96"/>
      <c r="G20" s="96"/>
      <c r="H20" s="96"/>
      <c r="I20" s="96"/>
      <c r="J20" s="96"/>
      <c r="K20" s="96"/>
      <c r="L20" s="96"/>
      <c r="M20" s="96"/>
      <c r="N20" s="96"/>
      <c r="O20" s="96"/>
      <c r="P20" s="96"/>
      <c r="Q20" s="96" t="s">
        <v>26</v>
      </c>
      <c r="R20" s="96"/>
      <c r="S20" s="96"/>
      <c r="T20" s="96"/>
      <c r="U20" s="96"/>
      <c r="V20" s="96"/>
      <c r="W20" s="96"/>
      <c r="X20" s="96"/>
      <c r="Y20" s="96" t="s">
        <v>27</v>
      </c>
      <c r="Z20" s="96"/>
      <c r="AA20" s="96"/>
      <c r="AB20" s="96"/>
      <c r="AC20" s="96"/>
      <c r="AD20" s="96"/>
      <c r="AE20" s="96"/>
      <c r="AF20" s="96"/>
      <c r="AG20" s="96"/>
      <c r="AH20" s="96" t="s">
        <v>28</v>
      </c>
      <c r="AI20" s="96"/>
      <c r="AJ20" s="96"/>
      <c r="AK20" s="96"/>
      <c r="AL20" s="96"/>
      <c r="AM20" s="96"/>
      <c r="AN20" s="96"/>
      <c r="AO20" s="96"/>
    </row>
    <row r="21" spans="1:42" ht="26.25" customHeight="1">
      <c r="B21" s="82" t="s">
        <v>29</v>
      </c>
      <c r="C21" s="82"/>
      <c r="D21" s="82"/>
      <c r="E21" s="82"/>
      <c r="F21" s="82"/>
      <c r="G21" s="82"/>
      <c r="H21" s="82"/>
      <c r="I21" s="82"/>
      <c r="J21" s="82"/>
      <c r="K21" s="82"/>
      <c r="L21" s="82"/>
      <c r="M21" s="82"/>
      <c r="N21" s="82"/>
      <c r="O21" s="82"/>
      <c r="P21" s="82"/>
      <c r="Q21" s="97">
        <v>150</v>
      </c>
      <c r="R21" s="97"/>
      <c r="S21" s="97"/>
      <c r="T21" s="97"/>
      <c r="U21" s="97"/>
      <c r="V21" s="97"/>
      <c r="W21" s="97"/>
      <c r="X21" s="97"/>
      <c r="Y21" s="98"/>
      <c r="Z21" s="98"/>
      <c r="AA21" s="98"/>
      <c r="AB21" s="98"/>
      <c r="AC21" s="98"/>
      <c r="AD21" s="98"/>
      <c r="AE21" s="98"/>
      <c r="AF21" s="98"/>
      <c r="AG21" s="98"/>
      <c r="AH21" s="96"/>
      <c r="AI21" s="96"/>
      <c r="AJ21" s="96"/>
      <c r="AK21" s="96"/>
      <c r="AL21" s="96"/>
      <c r="AM21" s="96"/>
      <c r="AN21" s="96"/>
      <c r="AO21" s="96"/>
    </row>
    <row r="22" spans="1:42" ht="26.25" customHeight="1">
      <c r="B22" s="82" t="s">
        <v>30</v>
      </c>
      <c r="C22" s="82"/>
      <c r="D22" s="82"/>
      <c r="E22" s="82"/>
      <c r="F22" s="82"/>
      <c r="G22" s="82"/>
      <c r="H22" s="82"/>
      <c r="I22" s="82"/>
      <c r="J22" s="82"/>
      <c r="K22" s="82"/>
      <c r="L22" s="82"/>
      <c r="M22" s="82"/>
      <c r="N22" s="82"/>
      <c r="O22" s="82"/>
      <c r="P22" s="82"/>
      <c r="Q22" s="97">
        <v>200</v>
      </c>
      <c r="R22" s="97"/>
      <c r="S22" s="97"/>
      <c r="T22" s="97"/>
      <c r="U22" s="97"/>
      <c r="V22" s="97"/>
      <c r="W22" s="97"/>
      <c r="X22" s="97"/>
      <c r="Y22" s="99" t="str">
        <f>IF(ISBLANK(入力!O11),"",入力!O11)</f>
        <v/>
      </c>
      <c r="Z22" s="99"/>
      <c r="AA22" s="99"/>
      <c r="AB22" s="99"/>
      <c r="AC22" s="99"/>
      <c r="AD22" s="99"/>
      <c r="AE22" s="99"/>
      <c r="AF22" s="99"/>
      <c r="AG22" s="99"/>
      <c r="AH22" s="96"/>
      <c r="AI22" s="96"/>
      <c r="AJ22" s="96"/>
      <c r="AK22" s="96"/>
      <c r="AL22" s="96"/>
      <c r="AM22" s="96"/>
      <c r="AN22" s="96"/>
      <c r="AO22" s="96"/>
    </row>
    <row r="23" spans="1:42" ht="26.25" customHeight="1">
      <c r="B23" s="82" t="s">
        <v>31</v>
      </c>
      <c r="C23" s="82"/>
      <c r="D23" s="82"/>
      <c r="E23" s="82"/>
      <c r="F23" s="82"/>
      <c r="G23" s="82"/>
      <c r="H23" s="82"/>
      <c r="I23" s="82"/>
      <c r="J23" s="82"/>
      <c r="K23" s="82"/>
      <c r="L23" s="82"/>
      <c r="M23" s="82"/>
      <c r="N23" s="82"/>
      <c r="O23" s="82"/>
      <c r="P23" s="82"/>
      <c r="Q23" s="97">
        <v>350</v>
      </c>
      <c r="R23" s="97"/>
      <c r="S23" s="97"/>
      <c r="T23" s="97"/>
      <c r="U23" s="97"/>
      <c r="V23" s="97"/>
      <c r="W23" s="97"/>
      <c r="X23" s="97"/>
      <c r="Y23" s="99"/>
      <c r="Z23" s="99"/>
      <c r="AA23" s="99"/>
      <c r="AB23" s="99"/>
      <c r="AC23" s="99"/>
      <c r="AD23" s="99"/>
      <c r="AE23" s="99"/>
      <c r="AF23" s="99"/>
      <c r="AG23" s="99"/>
      <c r="AH23" s="96"/>
      <c r="AI23" s="96"/>
      <c r="AJ23" s="96"/>
      <c r="AK23" s="96"/>
      <c r="AL23" s="96"/>
      <c r="AM23" s="96"/>
      <c r="AN23" s="96"/>
      <c r="AO23" s="96"/>
    </row>
    <row r="24" spans="1:42" ht="26.25" customHeight="1">
      <c r="B24" s="82" t="s">
        <v>32</v>
      </c>
      <c r="C24" s="82"/>
      <c r="D24" s="82"/>
      <c r="E24" s="82"/>
      <c r="F24" s="82"/>
      <c r="G24" s="82"/>
      <c r="H24" s="82" t="s">
        <v>33</v>
      </c>
      <c r="I24" s="82"/>
      <c r="J24" s="82"/>
      <c r="K24" s="82"/>
      <c r="L24" s="82"/>
      <c r="M24" s="82"/>
      <c r="N24" s="82"/>
      <c r="O24" s="82"/>
      <c r="P24" s="82"/>
      <c r="Q24" s="97">
        <v>500</v>
      </c>
      <c r="R24" s="97"/>
      <c r="S24" s="97"/>
      <c r="T24" s="97"/>
      <c r="U24" s="97"/>
      <c r="V24" s="97"/>
      <c r="W24" s="97"/>
      <c r="X24" s="97"/>
      <c r="Y24" s="98"/>
      <c r="Z24" s="98"/>
      <c r="AA24" s="98"/>
      <c r="AB24" s="98"/>
      <c r="AC24" s="98"/>
      <c r="AD24" s="98"/>
      <c r="AE24" s="98"/>
      <c r="AF24" s="98"/>
      <c r="AG24" s="98"/>
      <c r="AH24" s="96"/>
      <c r="AI24" s="96"/>
      <c r="AJ24" s="96"/>
      <c r="AK24" s="96"/>
      <c r="AL24" s="96"/>
      <c r="AM24" s="96"/>
      <c r="AN24" s="96"/>
      <c r="AO24" s="96"/>
    </row>
    <row r="25" spans="1:42" ht="26.25" customHeight="1">
      <c r="B25" s="82"/>
      <c r="C25" s="82"/>
      <c r="D25" s="82"/>
      <c r="E25" s="82"/>
      <c r="F25" s="82"/>
      <c r="G25" s="82"/>
      <c r="H25" s="82" t="s">
        <v>34</v>
      </c>
      <c r="I25" s="82"/>
      <c r="J25" s="82"/>
      <c r="K25" s="82"/>
      <c r="L25" s="82"/>
      <c r="M25" s="82"/>
      <c r="N25" s="82"/>
      <c r="O25" s="82"/>
      <c r="P25" s="82"/>
      <c r="Q25" s="97">
        <v>250</v>
      </c>
      <c r="R25" s="97"/>
      <c r="S25" s="97"/>
      <c r="T25" s="97"/>
      <c r="U25" s="97"/>
      <c r="V25" s="97"/>
      <c r="W25" s="97"/>
      <c r="X25" s="97"/>
      <c r="Y25" s="98"/>
      <c r="Z25" s="98"/>
      <c r="AA25" s="98"/>
      <c r="AB25" s="98"/>
      <c r="AC25" s="98"/>
      <c r="AD25" s="98"/>
      <c r="AE25" s="98"/>
      <c r="AF25" s="98"/>
      <c r="AG25" s="98"/>
      <c r="AH25" s="96"/>
      <c r="AI25" s="96"/>
      <c r="AJ25" s="96"/>
      <c r="AK25" s="96"/>
      <c r="AL25" s="96"/>
      <c r="AM25" s="96"/>
      <c r="AN25" s="96"/>
      <c r="AO25" s="96"/>
    </row>
    <row r="26" spans="1:42" ht="26.25" customHeight="1">
      <c r="B26" s="82"/>
      <c r="C26" s="82"/>
      <c r="D26" s="82"/>
      <c r="E26" s="82"/>
      <c r="F26" s="82"/>
      <c r="G26" s="82"/>
      <c r="H26" s="82" t="s">
        <v>35</v>
      </c>
      <c r="I26" s="82"/>
      <c r="J26" s="82"/>
      <c r="K26" s="82"/>
      <c r="L26" s="82"/>
      <c r="M26" s="82"/>
      <c r="N26" s="82"/>
      <c r="O26" s="82"/>
      <c r="P26" s="82"/>
      <c r="Q26" s="97">
        <v>150</v>
      </c>
      <c r="R26" s="97"/>
      <c r="S26" s="97"/>
      <c r="T26" s="97"/>
      <c r="U26" s="97"/>
      <c r="V26" s="97"/>
      <c r="W26" s="97"/>
      <c r="X26" s="97"/>
      <c r="Y26" s="98"/>
      <c r="Z26" s="98"/>
      <c r="AA26" s="98"/>
      <c r="AB26" s="98"/>
      <c r="AC26" s="98"/>
      <c r="AD26" s="98"/>
      <c r="AE26" s="98"/>
      <c r="AF26" s="98"/>
      <c r="AG26" s="98"/>
      <c r="AH26" s="96"/>
      <c r="AI26" s="96"/>
      <c r="AJ26" s="96"/>
      <c r="AK26" s="96"/>
      <c r="AL26" s="96"/>
      <c r="AM26" s="96"/>
      <c r="AN26" s="96"/>
      <c r="AO26" s="96"/>
    </row>
    <row r="27" spans="1:42" ht="26.25" customHeight="1">
      <c r="B27" s="82" t="s">
        <v>36</v>
      </c>
      <c r="C27" s="82"/>
      <c r="D27" s="82"/>
      <c r="E27" s="82"/>
      <c r="F27" s="82"/>
      <c r="G27" s="82"/>
      <c r="H27" s="82" t="s">
        <v>37</v>
      </c>
      <c r="I27" s="82"/>
      <c r="J27" s="82"/>
      <c r="K27" s="82"/>
      <c r="L27" s="82"/>
      <c r="M27" s="82"/>
      <c r="N27" s="82"/>
      <c r="O27" s="82"/>
      <c r="P27" s="82"/>
      <c r="Q27" s="97">
        <v>150</v>
      </c>
      <c r="R27" s="97"/>
      <c r="S27" s="97"/>
      <c r="T27" s="97"/>
      <c r="U27" s="97"/>
      <c r="V27" s="97"/>
      <c r="W27" s="97"/>
      <c r="X27" s="97"/>
      <c r="Y27" s="98"/>
      <c r="Z27" s="98"/>
      <c r="AA27" s="98"/>
      <c r="AB27" s="98"/>
      <c r="AC27" s="98"/>
      <c r="AD27" s="98"/>
      <c r="AE27" s="98"/>
      <c r="AF27" s="98"/>
      <c r="AG27" s="98"/>
      <c r="AH27" s="96"/>
      <c r="AI27" s="96"/>
      <c r="AJ27" s="96"/>
      <c r="AK27" s="96"/>
      <c r="AL27" s="96"/>
      <c r="AM27" s="96"/>
      <c r="AN27" s="96"/>
      <c r="AO27" s="96"/>
    </row>
    <row r="28" spans="1:42" ht="26.25" customHeight="1">
      <c r="B28" s="82"/>
      <c r="C28" s="82"/>
      <c r="D28" s="82"/>
      <c r="E28" s="82"/>
      <c r="F28" s="82"/>
      <c r="G28" s="82"/>
      <c r="H28" s="82" t="s">
        <v>38</v>
      </c>
      <c r="I28" s="82"/>
      <c r="J28" s="82"/>
      <c r="K28" s="82"/>
      <c r="L28" s="82"/>
      <c r="M28" s="82"/>
      <c r="N28" s="82"/>
      <c r="O28" s="82"/>
      <c r="P28" s="82"/>
      <c r="Q28" s="97">
        <v>200</v>
      </c>
      <c r="R28" s="97"/>
      <c r="S28" s="97"/>
      <c r="T28" s="97"/>
      <c r="U28" s="97"/>
      <c r="V28" s="97"/>
      <c r="W28" s="97"/>
      <c r="X28" s="97"/>
      <c r="Y28" s="98"/>
      <c r="Z28" s="98"/>
      <c r="AA28" s="98"/>
      <c r="AB28" s="98"/>
      <c r="AC28" s="98"/>
      <c r="AD28" s="98"/>
      <c r="AE28" s="98"/>
      <c r="AF28" s="98"/>
      <c r="AG28" s="98"/>
      <c r="AH28" s="96"/>
      <c r="AI28" s="96"/>
      <c r="AJ28" s="96"/>
      <c r="AK28" s="96"/>
      <c r="AL28" s="96"/>
      <c r="AM28" s="96"/>
      <c r="AN28" s="96"/>
      <c r="AO28" s="96"/>
    </row>
    <row r="29" spans="1:42" ht="26.25" customHeight="1">
      <c r="B29" s="82"/>
      <c r="C29" s="82"/>
      <c r="D29" s="82"/>
      <c r="E29" s="82"/>
      <c r="F29" s="82"/>
      <c r="G29" s="82"/>
      <c r="H29" s="82" t="s">
        <v>39</v>
      </c>
      <c r="I29" s="82"/>
      <c r="J29" s="82"/>
      <c r="K29" s="82"/>
      <c r="L29" s="82"/>
      <c r="M29" s="82"/>
      <c r="N29" s="82"/>
      <c r="O29" s="82"/>
      <c r="P29" s="82"/>
      <c r="Q29" s="97">
        <v>350</v>
      </c>
      <c r="R29" s="97"/>
      <c r="S29" s="97"/>
      <c r="T29" s="97"/>
      <c r="U29" s="97"/>
      <c r="V29" s="97"/>
      <c r="W29" s="97"/>
      <c r="X29" s="97"/>
      <c r="Y29" s="98"/>
      <c r="Z29" s="98"/>
      <c r="AA29" s="98"/>
      <c r="AB29" s="98"/>
      <c r="AC29" s="98"/>
      <c r="AD29" s="98"/>
      <c r="AE29" s="98"/>
      <c r="AF29" s="98"/>
      <c r="AG29" s="98"/>
      <c r="AH29" s="96"/>
      <c r="AI29" s="96"/>
      <c r="AJ29" s="96"/>
      <c r="AK29" s="96"/>
      <c r="AL29" s="96"/>
      <c r="AM29" s="96"/>
      <c r="AN29" s="96"/>
      <c r="AO29" s="96"/>
    </row>
    <row r="30" spans="1:42" ht="26.25" customHeight="1">
      <c r="B30" s="82"/>
      <c r="C30" s="82"/>
      <c r="D30" s="82"/>
      <c r="E30" s="82"/>
      <c r="F30" s="82"/>
      <c r="G30" s="82"/>
      <c r="H30" s="82" t="s">
        <v>40</v>
      </c>
      <c r="I30" s="82"/>
      <c r="J30" s="82"/>
      <c r="K30" s="82"/>
      <c r="L30" s="82"/>
      <c r="M30" s="82"/>
      <c r="N30" s="82"/>
      <c r="O30" s="82"/>
      <c r="P30" s="82"/>
      <c r="Q30" s="97">
        <v>500</v>
      </c>
      <c r="R30" s="97"/>
      <c r="S30" s="97"/>
      <c r="T30" s="97"/>
      <c r="U30" s="97"/>
      <c r="V30" s="97"/>
      <c r="W30" s="97"/>
      <c r="X30" s="97"/>
      <c r="Y30" s="98"/>
      <c r="Z30" s="98"/>
      <c r="AA30" s="98"/>
      <c r="AB30" s="98"/>
      <c r="AC30" s="98"/>
      <c r="AD30" s="98"/>
      <c r="AE30" s="98"/>
      <c r="AF30" s="98"/>
      <c r="AG30" s="98"/>
      <c r="AH30" s="96"/>
      <c r="AI30" s="96"/>
      <c r="AJ30" s="96"/>
      <c r="AK30" s="96"/>
      <c r="AL30" s="96"/>
      <c r="AM30" s="96"/>
      <c r="AN30" s="96"/>
      <c r="AO30" s="96"/>
    </row>
    <row r="31" spans="1:42" ht="26.25" customHeight="1">
      <c r="B31" s="100" t="s">
        <v>41</v>
      </c>
      <c r="C31" s="100"/>
      <c r="D31" s="100"/>
      <c r="E31" s="100"/>
      <c r="F31" s="100"/>
      <c r="G31" s="100"/>
      <c r="H31" s="100"/>
      <c r="I31" s="100"/>
      <c r="J31" s="100"/>
      <c r="K31" s="100"/>
      <c r="L31" s="100"/>
      <c r="M31" s="100"/>
      <c r="N31" s="100"/>
      <c r="O31" s="100"/>
      <c r="P31" s="100"/>
      <c r="Q31" s="97">
        <v>500</v>
      </c>
      <c r="R31" s="97"/>
      <c r="S31" s="97"/>
      <c r="T31" s="97"/>
      <c r="U31" s="97"/>
      <c r="V31" s="97"/>
      <c r="W31" s="97"/>
      <c r="X31" s="97"/>
      <c r="Y31" s="98"/>
      <c r="Z31" s="98"/>
      <c r="AA31" s="98"/>
      <c r="AB31" s="98"/>
      <c r="AC31" s="98"/>
      <c r="AD31" s="98"/>
      <c r="AE31" s="98"/>
      <c r="AF31" s="98"/>
      <c r="AG31" s="98"/>
      <c r="AH31" s="96"/>
      <c r="AI31" s="96"/>
      <c r="AJ31" s="96"/>
      <c r="AK31" s="96"/>
      <c r="AL31" s="96"/>
      <c r="AM31" s="96"/>
      <c r="AN31" s="96"/>
      <c r="AO31" s="96"/>
    </row>
    <row r="32" spans="1:42" ht="6" customHeight="1"/>
    <row r="33" spans="1:41" ht="6" customHeight="1"/>
    <row r="34" spans="1:41" ht="14.25" customHeight="1">
      <c r="A34" s="11" t="s">
        <v>92</v>
      </c>
    </row>
    <row r="35" spans="1:41" ht="20.25" customHeight="1">
      <c r="B35" s="101" t="str">
        <f>IF(ISBLANK(入力!C14),"",入力!C14)</f>
        <v/>
      </c>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3"/>
    </row>
    <row r="36" spans="1:41" ht="20.25" customHeight="1">
      <c r="B36" s="104"/>
      <c r="C36" s="105"/>
      <c r="D36" s="105"/>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6"/>
    </row>
    <row r="37" spans="1:41" ht="20.25" customHeight="1">
      <c r="A37" s="11" t="s">
        <v>83</v>
      </c>
    </row>
    <row r="38" spans="1:41" ht="24.75" customHeight="1">
      <c r="B38" s="96" t="s">
        <v>42</v>
      </c>
      <c r="C38" s="96"/>
      <c r="D38" s="96"/>
      <c r="E38" s="96"/>
      <c r="F38" s="96"/>
      <c r="G38" s="96"/>
      <c r="H38" s="96"/>
      <c r="I38" s="96"/>
      <c r="J38" s="96"/>
      <c r="K38" s="107" t="str">
        <f>IF(ISBLANK(入力!BE3),"",CONCATENATE(入力!BM3,"・",入力!BE3))</f>
        <v/>
      </c>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row>
    <row r="39" spans="1:41" ht="24.75" customHeight="1">
      <c r="B39" s="96" t="s">
        <v>43</v>
      </c>
      <c r="C39" s="96"/>
      <c r="D39" s="96"/>
      <c r="E39" s="96"/>
      <c r="F39" s="96"/>
      <c r="G39" s="96"/>
      <c r="H39" s="96"/>
      <c r="I39" s="96"/>
      <c r="J39" s="96"/>
      <c r="K39" s="96" t="str">
        <f>IF(ISBLANK(入力!AK3),"",入力!AK3)</f>
        <v/>
      </c>
      <c r="L39" s="96"/>
      <c r="M39" s="96"/>
      <c r="N39" s="96"/>
      <c r="O39" s="96"/>
      <c r="P39" s="96"/>
      <c r="Q39" s="96"/>
      <c r="R39" s="96"/>
      <c r="S39" s="96"/>
      <c r="T39" s="96"/>
      <c r="U39" s="96"/>
      <c r="V39" s="96"/>
      <c r="W39" s="96" t="s">
        <v>44</v>
      </c>
      <c r="X39" s="96"/>
      <c r="Y39" s="96"/>
      <c r="Z39" s="96"/>
      <c r="AA39" s="96"/>
      <c r="AB39" s="96"/>
      <c r="AC39" s="96"/>
      <c r="AD39" s="96" t="str">
        <f>IF(ISBLANK(入力!AU3),"",入力!AU3)</f>
        <v/>
      </c>
      <c r="AE39" s="96"/>
      <c r="AF39" s="96"/>
      <c r="AG39" s="96"/>
      <c r="AH39" s="96"/>
      <c r="AI39" s="96"/>
      <c r="AJ39" s="96"/>
      <c r="AK39" s="96"/>
      <c r="AL39" s="96"/>
      <c r="AM39" s="96"/>
      <c r="AN39" s="96"/>
      <c r="AO39" s="96"/>
    </row>
  </sheetData>
  <sheetProtection algorithmName="SHA-512" hashValue="/IAsbi70o7qtMXr6LIiSLW+GQv+lMU5cfulGLoqKukkR95STkvteuQ3kIUYMTxWcwxWYuLtQSEfgp8n2hexwRw==" saltValue="w5KAop0IykePsL+2foo47A==" spinCount="100000" sheet="1" objects="1" scenarios="1"/>
  <mergeCells count="80">
    <mergeCell ref="B39:J39"/>
    <mergeCell ref="K39:V39"/>
    <mergeCell ref="W39:AC39"/>
    <mergeCell ref="AD39:AO39"/>
    <mergeCell ref="B31:P31"/>
    <mergeCell ref="Q31:X31"/>
    <mergeCell ref="Y31:AG31"/>
    <mergeCell ref="AH31:AO31"/>
    <mergeCell ref="B35:AO36"/>
    <mergeCell ref="B38:J38"/>
    <mergeCell ref="K38:AO38"/>
    <mergeCell ref="AH24:AO24"/>
    <mergeCell ref="H25:P25"/>
    <mergeCell ref="Q25:X25"/>
    <mergeCell ref="Y25:AG25"/>
    <mergeCell ref="AH25:AO25"/>
    <mergeCell ref="B27:G30"/>
    <mergeCell ref="H27:P27"/>
    <mergeCell ref="Q27:X27"/>
    <mergeCell ref="Y27:AG27"/>
    <mergeCell ref="H30:P30"/>
    <mergeCell ref="Q30:X30"/>
    <mergeCell ref="Y30:AG30"/>
    <mergeCell ref="AH30:AO30"/>
    <mergeCell ref="AH26:AO26"/>
    <mergeCell ref="H29:P29"/>
    <mergeCell ref="Q29:X29"/>
    <mergeCell ref="Y29:AG29"/>
    <mergeCell ref="AH29:AO29"/>
    <mergeCell ref="AH27:AO27"/>
    <mergeCell ref="H28:P28"/>
    <mergeCell ref="Q28:X28"/>
    <mergeCell ref="Y28:AG28"/>
    <mergeCell ref="AH28:AO28"/>
    <mergeCell ref="AH22:AO22"/>
    <mergeCell ref="B23:P23"/>
    <mergeCell ref="Q23:X23"/>
    <mergeCell ref="Y23:AG23"/>
    <mergeCell ref="AH23:AO23"/>
    <mergeCell ref="B24:G26"/>
    <mergeCell ref="H24:P24"/>
    <mergeCell ref="Q24:X24"/>
    <mergeCell ref="Y24:AG24"/>
    <mergeCell ref="B20:P20"/>
    <mergeCell ref="Q20:X20"/>
    <mergeCell ref="Y20:AG20"/>
    <mergeCell ref="B22:P22"/>
    <mergeCell ref="Q22:X22"/>
    <mergeCell ref="Y22:AG22"/>
    <mergeCell ref="H26:P26"/>
    <mergeCell ref="Q26:X26"/>
    <mergeCell ref="Y26:AG26"/>
    <mergeCell ref="AH20:AO20"/>
    <mergeCell ref="B21:P21"/>
    <mergeCell ref="Q21:X21"/>
    <mergeCell ref="Y21:AG21"/>
    <mergeCell ref="AH21:AO21"/>
    <mergeCell ref="B14:I14"/>
    <mergeCell ref="J14:AI14"/>
    <mergeCell ref="AJ14:AO14"/>
    <mergeCell ref="B15:I16"/>
    <mergeCell ref="J15:K15"/>
    <mergeCell ref="L15:N15"/>
    <mergeCell ref="P15:R15"/>
    <mergeCell ref="S15:AO15"/>
    <mergeCell ref="J16:AO16"/>
    <mergeCell ref="B13:I13"/>
    <mergeCell ref="J13:AO13"/>
    <mergeCell ref="AD2:AF2"/>
    <mergeCell ref="AG2:AH2"/>
    <mergeCell ref="AJ2:AK2"/>
    <mergeCell ref="AM2:AN2"/>
    <mergeCell ref="H5:I5"/>
    <mergeCell ref="B7:C7"/>
    <mergeCell ref="D7:E7"/>
    <mergeCell ref="F7:AP7"/>
    <mergeCell ref="B8:AP8"/>
    <mergeCell ref="A10:AP10"/>
    <mergeCell ref="E5:G5"/>
    <mergeCell ref="J5:AL5"/>
  </mergeCells>
  <phoneticPr fontId="1"/>
  <pageMargins left="0.74803149606299213" right="0.62992125984251968"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DD6A-C92F-4AD8-980E-61FF1DC5CF40}">
  <sheetPr codeName="Sheet3">
    <tabColor theme="7" tint="0.39997558519241921"/>
  </sheetPr>
  <dimension ref="B2:AS68"/>
  <sheetViews>
    <sheetView showGridLines="0" showRowColHeaders="0" view="pageBreakPreview" zoomScale="120" zoomScaleNormal="100" zoomScaleSheetLayoutView="120" workbookViewId="0">
      <selection activeCell="B2" sqref="B2"/>
    </sheetView>
  </sheetViews>
  <sheetFormatPr defaultColWidth="1.875" defaultRowHeight="16.5"/>
  <cols>
    <col min="1" max="3" width="1.875" style="11"/>
    <col min="4" max="4" width="2.375" style="11" bestFit="1" customWidth="1"/>
    <col min="5" max="16384" width="1.875" style="11"/>
  </cols>
  <sheetData>
    <row r="2" spans="2:45">
      <c r="B2" s="11" t="s">
        <v>46</v>
      </c>
    </row>
    <row r="3" spans="2:45">
      <c r="AF3" s="84" t="s">
        <v>11</v>
      </c>
      <c r="AG3" s="84"/>
      <c r="AH3" s="84"/>
      <c r="AI3" s="85" t="str">
        <f>IF(ISBLANK(入力!AI9),"",入力!AI9)</f>
        <v/>
      </c>
      <c r="AJ3" s="85"/>
      <c r="AK3" s="11" t="s">
        <v>12</v>
      </c>
      <c r="AL3" s="85" t="str">
        <f>IF(ISBLANK(入力!AL9),"",入力!AL9)</f>
        <v/>
      </c>
      <c r="AM3" s="85"/>
      <c r="AN3" s="11" t="s">
        <v>13</v>
      </c>
      <c r="AO3" s="85" t="str">
        <f>IF(ISBLANK(入力!AO9),"",入力!AO9)</f>
        <v/>
      </c>
      <c r="AP3" s="85"/>
      <c r="AQ3" s="11" t="s">
        <v>14</v>
      </c>
    </row>
    <row r="4" spans="2:45">
      <c r="C4" s="11" t="s">
        <v>15</v>
      </c>
    </row>
    <row r="5" spans="2:45" ht="6" customHeight="1"/>
    <row r="6" spans="2:45" ht="18.75" customHeight="1">
      <c r="I6" s="84" t="s">
        <v>96</v>
      </c>
      <c r="J6" s="84"/>
      <c r="K6" s="84"/>
      <c r="L6" s="110" t="str">
        <f>IF(ISBLANK(入力!AI9),"",入力!AI9)</f>
        <v/>
      </c>
      <c r="M6" s="110"/>
      <c r="N6" s="88" t="s">
        <v>16</v>
      </c>
      <c r="O6" s="88"/>
      <c r="P6" s="88"/>
      <c r="Q6" s="88"/>
      <c r="R6" s="88"/>
      <c r="S6" s="88"/>
      <c r="T6" s="88"/>
      <c r="U6" s="88"/>
      <c r="V6" s="88"/>
      <c r="W6" s="88"/>
      <c r="X6" s="88"/>
      <c r="Y6" s="88"/>
      <c r="Z6" s="88"/>
      <c r="AA6" s="88"/>
      <c r="AB6" s="88"/>
      <c r="AC6" s="88"/>
      <c r="AD6" s="88"/>
      <c r="AE6" s="88"/>
      <c r="AF6" s="88"/>
      <c r="AG6" s="88"/>
      <c r="AH6" s="88"/>
      <c r="AI6" s="88"/>
    </row>
    <row r="7" spans="2:45" ht="6" customHeight="1"/>
    <row r="8" spans="2:45" ht="14.25" customHeight="1">
      <c r="B8" s="11" t="s">
        <v>20</v>
      </c>
    </row>
    <row r="9" spans="2:45" ht="24.75" customHeight="1">
      <c r="D9" s="82" t="s">
        <v>21</v>
      </c>
      <c r="E9" s="82"/>
      <c r="F9" s="82"/>
      <c r="G9" s="82"/>
      <c r="H9" s="82"/>
      <c r="I9" s="82"/>
      <c r="J9" s="82"/>
      <c r="K9" s="82"/>
      <c r="L9" s="83" t="str">
        <f>IF(ISBLANK(入力!H3),"",IF(AND(入力!H3="選択してください",入力!H4=""),"",IF(AND(入力!H3&lt;&gt;"選択してください",入力!H4=""),入力!H3,IF(AND(入力!H3="選択してください",入力!H4&lt;&gt;""),入力!H4,IF(AND(入力!H3&lt;&gt;"選択してください",入力!H4&lt;&gt;""),CONCATENATE(入力!H4,"（","旧校名　",入力!H3,"）"),"")))))</f>
        <v/>
      </c>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row>
    <row r="10" spans="2:45" ht="24.75" customHeight="1">
      <c r="D10" s="82" t="s">
        <v>22</v>
      </c>
      <c r="E10" s="82"/>
      <c r="F10" s="82"/>
      <c r="G10" s="82"/>
      <c r="H10" s="82"/>
      <c r="I10" s="82"/>
      <c r="J10" s="82"/>
      <c r="K10" s="82"/>
      <c r="L10" s="89" t="str">
        <f>IF(ISBLANK(入力!H5),"",入力!H5)</f>
        <v/>
      </c>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1"/>
      <c r="AO10" s="91"/>
      <c r="AP10" s="91"/>
      <c r="AQ10" s="91"/>
      <c r="AR10" s="91"/>
      <c r="AS10" s="92"/>
    </row>
    <row r="11" spans="2:45" ht="6" customHeight="1"/>
    <row r="12" spans="2:45" ht="14.25" customHeight="1">
      <c r="B12" s="11" t="s">
        <v>47</v>
      </c>
    </row>
    <row r="13" spans="2:45" ht="21.75" customHeight="1">
      <c r="D13" s="133" t="s">
        <v>393</v>
      </c>
      <c r="E13" s="134"/>
      <c r="F13" s="134"/>
      <c r="G13" s="134"/>
      <c r="H13" s="134"/>
      <c r="I13" s="134"/>
      <c r="J13" s="134"/>
      <c r="K13" s="134"/>
      <c r="L13" s="135" t="str">
        <f>IF(ISNUMBER(入力!AN11),入力!AN11,"")</f>
        <v/>
      </c>
      <c r="M13" s="136"/>
      <c r="N13" s="136"/>
      <c r="O13" s="136"/>
      <c r="P13" s="136"/>
      <c r="Q13" s="136"/>
      <c r="R13" s="136"/>
      <c r="S13" s="136"/>
      <c r="T13" s="136"/>
      <c r="U13" s="136"/>
      <c r="V13" s="136"/>
      <c r="W13" s="126" t="s">
        <v>48</v>
      </c>
      <c r="X13" s="127"/>
      <c r="Y13" s="133" t="s">
        <v>394</v>
      </c>
      <c r="Z13" s="134"/>
      <c r="AA13" s="134"/>
      <c r="AB13" s="134"/>
      <c r="AC13" s="134"/>
      <c r="AD13" s="134"/>
      <c r="AE13" s="134"/>
      <c r="AF13" s="134"/>
      <c r="AG13" s="135" t="str">
        <f>IF(入力!AN13+入力!AN15+入力!AN16+入力!AN18+入力!AN19&gt;0,入力!AN13+入力!AN15+入力!AN16+入力!AN18+入力!AN19,"")</f>
        <v/>
      </c>
      <c r="AH13" s="136"/>
      <c r="AI13" s="136"/>
      <c r="AJ13" s="136"/>
      <c r="AK13" s="136"/>
      <c r="AL13" s="136"/>
      <c r="AM13" s="136"/>
      <c r="AN13" s="136"/>
      <c r="AO13" s="136"/>
      <c r="AP13" s="136"/>
      <c r="AQ13" s="136"/>
      <c r="AR13" s="126" t="s">
        <v>48</v>
      </c>
      <c r="AS13" s="127"/>
    </row>
    <row r="14" spans="2:45">
      <c r="D14" s="11" t="s">
        <v>99</v>
      </c>
    </row>
    <row r="15" spans="2:45" ht="6" customHeight="1"/>
    <row r="16" spans="2:45" ht="14.25" customHeight="1">
      <c r="B16" s="11" t="s">
        <v>88</v>
      </c>
    </row>
    <row r="17" spans="3:45" ht="14.25" customHeight="1">
      <c r="C17" s="11" t="s">
        <v>89</v>
      </c>
    </row>
    <row r="18" spans="3:45" ht="14.25" customHeight="1">
      <c r="D18" s="11" t="s">
        <v>90</v>
      </c>
    </row>
    <row r="19" spans="3:45" ht="14.25" customHeight="1">
      <c r="C19" s="11" t="s">
        <v>98</v>
      </c>
    </row>
    <row r="20" spans="3:45" ht="28.5" customHeight="1" thickBot="1">
      <c r="D20" s="128" t="s">
        <v>25</v>
      </c>
      <c r="E20" s="129"/>
      <c r="F20" s="129"/>
      <c r="G20" s="129"/>
      <c r="H20" s="129"/>
      <c r="I20" s="129"/>
      <c r="J20" s="129"/>
      <c r="K20" s="129"/>
      <c r="L20" s="129"/>
      <c r="M20" s="129"/>
      <c r="N20" s="129"/>
      <c r="O20" s="129"/>
      <c r="P20" s="129"/>
      <c r="Q20" s="129"/>
      <c r="R20" s="129"/>
      <c r="S20" s="129"/>
      <c r="T20" s="129"/>
      <c r="U20" s="129"/>
      <c r="V20" s="129"/>
      <c r="W20" s="130" t="s">
        <v>49</v>
      </c>
      <c r="X20" s="129"/>
      <c r="Y20" s="129"/>
      <c r="Z20" s="129"/>
      <c r="AA20" s="131" t="s">
        <v>85</v>
      </c>
      <c r="AB20" s="131"/>
      <c r="AC20" s="132"/>
      <c r="AD20" s="132"/>
      <c r="AE20" s="131" t="s">
        <v>84</v>
      </c>
      <c r="AF20" s="132"/>
      <c r="AG20" s="132"/>
      <c r="AH20" s="132"/>
      <c r="AI20" s="132"/>
      <c r="AJ20" s="132"/>
      <c r="AK20" s="198" t="s">
        <v>93</v>
      </c>
      <c r="AL20" s="129"/>
      <c r="AM20" s="129"/>
      <c r="AN20" s="129"/>
      <c r="AO20" s="129"/>
      <c r="AP20" s="129"/>
      <c r="AQ20" s="129"/>
      <c r="AR20" s="129"/>
      <c r="AS20" s="199"/>
    </row>
    <row r="21" spans="3:45" ht="18" customHeight="1" thickTop="1">
      <c r="D21" s="148" t="s">
        <v>86</v>
      </c>
      <c r="E21" s="149"/>
      <c r="F21" s="149"/>
      <c r="G21" s="150"/>
      <c r="H21" s="150"/>
      <c r="I21" s="150"/>
      <c r="J21" s="150"/>
      <c r="K21" s="150"/>
      <c r="L21" s="154" t="s">
        <v>50</v>
      </c>
      <c r="M21" s="154"/>
      <c r="N21" s="154"/>
      <c r="O21" s="154"/>
      <c r="P21" s="154"/>
      <c r="Q21" s="154"/>
      <c r="R21" s="154"/>
      <c r="S21" s="154"/>
      <c r="T21" s="154"/>
      <c r="U21" s="154"/>
      <c r="V21" s="155"/>
      <c r="W21" s="156" t="str">
        <f>IF(ISBLANK(入力!AN13),"",入力!AN13)</f>
        <v/>
      </c>
      <c r="X21" s="157"/>
      <c r="Y21" s="157"/>
      <c r="Z21" s="157"/>
      <c r="AA21" s="124">
        <v>200</v>
      </c>
      <c r="AB21" s="124"/>
      <c r="AC21" s="124"/>
      <c r="AD21" s="124"/>
      <c r="AE21" s="125" t="str">
        <f>IF(ISBLANK(入力!AN13),"",入力!AN13*AA21)</f>
        <v/>
      </c>
      <c r="AF21" s="125"/>
      <c r="AG21" s="125"/>
      <c r="AH21" s="125"/>
      <c r="AI21" s="125"/>
      <c r="AJ21" s="125"/>
      <c r="AK21" s="195"/>
      <c r="AL21" s="196"/>
      <c r="AM21" s="196"/>
      <c r="AN21" s="196"/>
      <c r="AO21" s="196"/>
      <c r="AP21" s="196"/>
      <c r="AQ21" s="196"/>
      <c r="AR21" s="196"/>
      <c r="AS21" s="197"/>
    </row>
    <row r="22" spans="3:45" ht="18" customHeight="1">
      <c r="D22" s="151"/>
      <c r="E22" s="85"/>
      <c r="F22" s="85"/>
      <c r="G22" s="85"/>
      <c r="H22" s="85"/>
      <c r="I22" s="85"/>
      <c r="J22" s="85"/>
      <c r="K22" s="85"/>
      <c r="L22" s="95" t="s">
        <v>51</v>
      </c>
      <c r="M22" s="95"/>
      <c r="N22" s="95"/>
      <c r="O22" s="95"/>
      <c r="P22" s="95"/>
      <c r="Q22" s="95"/>
      <c r="R22" s="112" t="s">
        <v>52</v>
      </c>
      <c r="S22" s="113"/>
      <c r="T22" s="113"/>
      <c r="U22" s="113"/>
      <c r="V22" s="114"/>
      <c r="W22" s="115" t="str">
        <f>IF(ISBLANK(入力!AN15),"",入力!AN15)</f>
        <v/>
      </c>
      <c r="X22" s="116"/>
      <c r="Y22" s="116"/>
      <c r="Z22" s="116"/>
      <c r="AA22" s="143">
        <v>100</v>
      </c>
      <c r="AB22" s="144"/>
      <c r="AC22" s="144"/>
      <c r="AD22" s="145"/>
      <c r="AE22" s="111" t="str">
        <f>IF(ISBLANK(入力!AN15),"",入力!AN15*AA22)</f>
        <v/>
      </c>
      <c r="AF22" s="111"/>
      <c r="AG22" s="111"/>
      <c r="AH22" s="111"/>
      <c r="AI22" s="111"/>
      <c r="AJ22" s="111"/>
      <c r="AK22" s="192" t="str">
        <f>IF(ISBLANK(入力!AN15),"",IF(COUNTIF(入力!H3,"*陸前高田*")+COUNTIF(入力!H3,"*住田*")+COUNTIF(入力!H3,"*岩泉*")+COUNTIF(入力!H3,"*田野畑*")+COUNTIF(入力!H3,"*附属*")+COUNTIF(入力!H3,"*白百合*")+COUNTIF(入力!H3,"*岩手中学校*"),"学校","教育委員会"))</f>
        <v/>
      </c>
      <c r="AL22" s="193"/>
      <c r="AM22" s="193"/>
      <c r="AN22" s="193"/>
      <c r="AO22" s="193"/>
      <c r="AP22" s="193"/>
      <c r="AQ22" s="193"/>
      <c r="AR22" s="193"/>
      <c r="AS22" s="194"/>
    </row>
    <row r="23" spans="3:45" ht="18" customHeight="1">
      <c r="D23" s="151"/>
      <c r="E23" s="85"/>
      <c r="F23" s="85"/>
      <c r="G23" s="85"/>
      <c r="H23" s="85"/>
      <c r="I23" s="85"/>
      <c r="J23" s="85"/>
      <c r="K23" s="85"/>
      <c r="L23" s="95"/>
      <c r="M23" s="95"/>
      <c r="N23" s="95"/>
      <c r="O23" s="95"/>
      <c r="P23" s="95"/>
      <c r="Q23" s="95"/>
      <c r="R23" s="146" t="s">
        <v>53</v>
      </c>
      <c r="S23" s="147"/>
      <c r="T23" s="147"/>
      <c r="U23" s="147"/>
      <c r="V23" s="147"/>
      <c r="W23" s="115" t="str">
        <f>IF(ISBLANK(入力!AN18),"",入力!AN18)</f>
        <v/>
      </c>
      <c r="X23" s="116"/>
      <c r="Y23" s="116"/>
      <c r="Z23" s="116"/>
      <c r="AA23" s="158">
        <v>100</v>
      </c>
      <c r="AB23" s="159"/>
      <c r="AC23" s="159"/>
      <c r="AD23" s="160"/>
      <c r="AE23" s="111" t="str">
        <f>IF(ISBLANK(入力!AN18),"",入力!AN18*AA22)</f>
        <v/>
      </c>
      <c r="AF23" s="111"/>
      <c r="AG23" s="111"/>
      <c r="AH23" s="111"/>
      <c r="AI23" s="111"/>
      <c r="AJ23" s="111"/>
      <c r="AK23" s="192" t="str">
        <f>IF(ISBLANK(入力!AN18),"",IF(COUNTIF(入力!H3,"*陸前高田*")+COUNTIF(入力!H3,"*住田*")+COUNTIF(入力!H3,"*岩泉*")+COUNTIF(入力!H3,"*田野畑*")+COUNTIF(入力!H3,"*附属*")+COUNTIF(入力!H3,"*白百合*")+COUNTIF(入力!H3,"*岩手中学校*"),"学校","教育委員会"))</f>
        <v/>
      </c>
      <c r="AL23" s="193"/>
      <c r="AM23" s="193"/>
      <c r="AN23" s="193"/>
      <c r="AO23" s="193"/>
      <c r="AP23" s="193"/>
      <c r="AQ23" s="193"/>
      <c r="AR23" s="193"/>
      <c r="AS23" s="194"/>
    </row>
    <row r="24" spans="3:45" ht="18" customHeight="1">
      <c r="D24" s="152"/>
      <c r="E24" s="139"/>
      <c r="F24" s="139"/>
      <c r="G24" s="139"/>
      <c r="H24" s="139"/>
      <c r="I24" s="139"/>
      <c r="J24" s="139"/>
      <c r="K24" s="139"/>
      <c r="L24" s="138" t="s">
        <v>54</v>
      </c>
      <c r="M24" s="139"/>
      <c r="N24" s="139"/>
      <c r="O24" s="139"/>
      <c r="P24" s="139"/>
      <c r="Q24" s="139"/>
      <c r="R24" s="139"/>
      <c r="S24" s="139"/>
      <c r="T24" s="139"/>
      <c r="U24" s="139"/>
      <c r="V24" s="139"/>
      <c r="W24" s="140" t="str">
        <f>IF(SUM(W21:Z23)&gt;0,SUM(W21:Z23),"")</f>
        <v/>
      </c>
      <c r="X24" s="141"/>
      <c r="Y24" s="141"/>
      <c r="Z24" s="141"/>
      <c r="AA24" s="153"/>
      <c r="AB24" s="153"/>
      <c r="AC24" s="153"/>
      <c r="AD24" s="153"/>
      <c r="AE24" s="117" t="str">
        <f>IF(SUM(AE21:AJ23)&gt;0,SUM(AE21:AJ23),"")</f>
        <v/>
      </c>
      <c r="AF24" s="117"/>
      <c r="AG24" s="117"/>
      <c r="AH24" s="117"/>
      <c r="AI24" s="117"/>
      <c r="AJ24" s="117"/>
      <c r="AK24" s="121"/>
      <c r="AL24" s="122"/>
      <c r="AM24" s="122"/>
      <c r="AN24" s="122"/>
      <c r="AO24" s="122"/>
      <c r="AP24" s="122"/>
      <c r="AQ24" s="122"/>
      <c r="AR24" s="122"/>
      <c r="AS24" s="123"/>
    </row>
    <row r="25" spans="3:45" ht="18" customHeight="1">
      <c r="D25" s="161" t="s">
        <v>87</v>
      </c>
      <c r="E25" s="85"/>
      <c r="F25" s="85"/>
      <c r="G25" s="85"/>
      <c r="H25" s="85"/>
      <c r="I25" s="85"/>
      <c r="J25" s="85"/>
      <c r="K25" s="85"/>
      <c r="L25" s="162" t="s">
        <v>50</v>
      </c>
      <c r="M25" s="162"/>
      <c r="N25" s="162"/>
      <c r="O25" s="162"/>
      <c r="P25" s="162"/>
      <c r="Q25" s="162"/>
      <c r="R25" s="162"/>
      <c r="S25" s="162"/>
      <c r="T25" s="162"/>
      <c r="U25" s="162"/>
      <c r="V25" s="163"/>
      <c r="W25" s="164"/>
      <c r="X25" s="165"/>
      <c r="Y25" s="165"/>
      <c r="Z25" s="165"/>
      <c r="AA25" s="166">
        <v>350</v>
      </c>
      <c r="AB25" s="166"/>
      <c r="AC25" s="166"/>
      <c r="AD25" s="166"/>
      <c r="AE25" s="137"/>
      <c r="AF25" s="137"/>
      <c r="AG25" s="137"/>
      <c r="AH25" s="137"/>
      <c r="AI25" s="137"/>
      <c r="AJ25" s="137"/>
      <c r="AK25" s="118"/>
      <c r="AL25" s="119"/>
      <c r="AM25" s="119"/>
      <c r="AN25" s="119"/>
      <c r="AO25" s="119"/>
      <c r="AP25" s="119"/>
      <c r="AQ25" s="119"/>
      <c r="AR25" s="119"/>
      <c r="AS25" s="120"/>
    </row>
    <row r="26" spans="3:45" ht="18" customHeight="1">
      <c r="D26" s="161"/>
      <c r="E26" s="85"/>
      <c r="F26" s="85"/>
      <c r="G26" s="85"/>
      <c r="H26" s="85"/>
      <c r="I26" s="85"/>
      <c r="J26" s="85"/>
      <c r="K26" s="85"/>
      <c r="L26" s="95" t="s">
        <v>51</v>
      </c>
      <c r="M26" s="95"/>
      <c r="N26" s="95"/>
      <c r="O26" s="95"/>
      <c r="P26" s="95"/>
      <c r="Q26" s="95"/>
      <c r="R26" s="112" t="s">
        <v>52</v>
      </c>
      <c r="S26" s="113"/>
      <c r="T26" s="113"/>
      <c r="U26" s="113"/>
      <c r="V26" s="114"/>
      <c r="W26" s="115"/>
      <c r="X26" s="116"/>
      <c r="Y26" s="116"/>
      <c r="Z26" s="116"/>
      <c r="AA26" s="143">
        <v>175</v>
      </c>
      <c r="AB26" s="144"/>
      <c r="AC26" s="144"/>
      <c r="AD26" s="145"/>
      <c r="AE26" s="111"/>
      <c r="AF26" s="111"/>
      <c r="AG26" s="111"/>
      <c r="AH26" s="111"/>
      <c r="AI26" s="111"/>
      <c r="AJ26" s="111"/>
      <c r="AK26" s="192"/>
      <c r="AL26" s="193"/>
      <c r="AM26" s="193"/>
      <c r="AN26" s="193"/>
      <c r="AO26" s="193"/>
      <c r="AP26" s="193"/>
      <c r="AQ26" s="193"/>
      <c r="AR26" s="193"/>
      <c r="AS26" s="194"/>
    </row>
    <row r="27" spans="3:45" ht="18" customHeight="1">
      <c r="D27" s="151"/>
      <c r="E27" s="85"/>
      <c r="F27" s="85"/>
      <c r="G27" s="85"/>
      <c r="H27" s="85"/>
      <c r="I27" s="85"/>
      <c r="J27" s="85"/>
      <c r="K27" s="85"/>
      <c r="L27" s="95"/>
      <c r="M27" s="95"/>
      <c r="N27" s="95"/>
      <c r="O27" s="95"/>
      <c r="P27" s="95"/>
      <c r="Q27" s="95"/>
      <c r="R27" s="146" t="s">
        <v>53</v>
      </c>
      <c r="S27" s="147"/>
      <c r="T27" s="147"/>
      <c r="U27" s="147"/>
      <c r="V27" s="147"/>
      <c r="W27" s="115"/>
      <c r="X27" s="116"/>
      <c r="Y27" s="116"/>
      <c r="Z27" s="116"/>
      <c r="AA27" s="143">
        <v>175</v>
      </c>
      <c r="AB27" s="144"/>
      <c r="AC27" s="144"/>
      <c r="AD27" s="145"/>
      <c r="AE27" s="111"/>
      <c r="AF27" s="111"/>
      <c r="AG27" s="111"/>
      <c r="AH27" s="111"/>
      <c r="AI27" s="111"/>
      <c r="AJ27" s="111"/>
      <c r="AK27" s="192"/>
      <c r="AL27" s="193"/>
      <c r="AM27" s="193"/>
      <c r="AN27" s="193"/>
      <c r="AO27" s="193"/>
      <c r="AP27" s="193"/>
      <c r="AQ27" s="193"/>
      <c r="AR27" s="193"/>
      <c r="AS27" s="194"/>
    </row>
    <row r="28" spans="3:45" ht="18" customHeight="1">
      <c r="D28" s="152"/>
      <c r="E28" s="139"/>
      <c r="F28" s="139"/>
      <c r="G28" s="139"/>
      <c r="H28" s="139"/>
      <c r="I28" s="139"/>
      <c r="J28" s="139"/>
      <c r="K28" s="139"/>
      <c r="L28" s="138" t="s">
        <v>54</v>
      </c>
      <c r="M28" s="139"/>
      <c r="N28" s="139"/>
      <c r="O28" s="139"/>
      <c r="P28" s="139"/>
      <c r="Q28" s="139"/>
      <c r="R28" s="139"/>
      <c r="S28" s="139"/>
      <c r="T28" s="139"/>
      <c r="U28" s="139"/>
      <c r="V28" s="139"/>
      <c r="W28" s="140"/>
      <c r="X28" s="141"/>
      <c r="Y28" s="141"/>
      <c r="Z28" s="141"/>
      <c r="AA28" s="142"/>
      <c r="AB28" s="142"/>
      <c r="AC28" s="142"/>
      <c r="AD28" s="142"/>
      <c r="AE28" s="117"/>
      <c r="AF28" s="117"/>
      <c r="AG28" s="117"/>
      <c r="AH28" s="117"/>
      <c r="AI28" s="117"/>
      <c r="AJ28" s="117"/>
      <c r="AK28" s="121"/>
      <c r="AL28" s="122"/>
      <c r="AM28" s="122"/>
      <c r="AN28" s="122"/>
      <c r="AO28" s="122"/>
      <c r="AP28" s="122"/>
      <c r="AQ28" s="122"/>
      <c r="AR28" s="122"/>
      <c r="AS28" s="123"/>
    </row>
    <row r="29" spans="3:45" ht="5.25" customHeight="1">
      <c r="D29" s="108" t="str">
        <f>IF(入力!AC23="在籍者数よりも共済加入者数が多くなっています","【確認】学校在籍者数よりも被共済者数が多くなっています。入力内容を確認してください。","")</f>
        <v/>
      </c>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row>
    <row r="30" spans="3:45" ht="6" customHeight="1">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row>
    <row r="31" spans="3:45" ht="14.25" customHeight="1">
      <c r="C31" s="11" t="s">
        <v>55</v>
      </c>
    </row>
    <row r="32" spans="3:45" ht="28.5" customHeight="1" thickBot="1">
      <c r="D32" s="190" t="s">
        <v>25</v>
      </c>
      <c r="E32" s="168"/>
      <c r="F32" s="168"/>
      <c r="G32" s="168"/>
      <c r="H32" s="168"/>
      <c r="I32" s="168"/>
      <c r="J32" s="168"/>
      <c r="K32" s="168"/>
      <c r="L32" s="168"/>
      <c r="M32" s="168"/>
      <c r="N32" s="168"/>
      <c r="O32" s="168"/>
      <c r="P32" s="168"/>
      <c r="Q32" s="168"/>
      <c r="R32" s="168"/>
      <c r="S32" s="168"/>
      <c r="T32" s="168"/>
      <c r="U32" s="168"/>
      <c r="V32" s="191"/>
      <c r="W32" s="167" t="s">
        <v>49</v>
      </c>
      <c r="X32" s="168"/>
      <c r="Y32" s="168"/>
      <c r="Z32" s="168"/>
      <c r="AA32" s="179" t="s">
        <v>28</v>
      </c>
      <c r="AB32" s="180"/>
      <c r="AC32" s="180"/>
      <c r="AD32" s="180"/>
      <c r="AE32" s="180"/>
      <c r="AF32" s="180"/>
      <c r="AG32" s="180"/>
      <c r="AH32" s="180"/>
      <c r="AI32" s="180"/>
      <c r="AJ32" s="181"/>
    </row>
    <row r="33" spans="2:45" ht="18" customHeight="1" thickTop="1">
      <c r="D33" s="148" t="s">
        <v>100</v>
      </c>
      <c r="E33" s="150"/>
      <c r="F33" s="150"/>
      <c r="G33" s="150"/>
      <c r="H33" s="150"/>
      <c r="I33" s="150"/>
      <c r="J33" s="150"/>
      <c r="K33" s="150"/>
      <c r="L33" s="150"/>
      <c r="M33" s="150"/>
      <c r="N33" s="169"/>
      <c r="O33" s="171" t="s">
        <v>52</v>
      </c>
      <c r="P33" s="171"/>
      <c r="Q33" s="171"/>
      <c r="R33" s="171"/>
      <c r="S33" s="171"/>
      <c r="T33" s="171"/>
      <c r="U33" s="171"/>
      <c r="V33" s="172"/>
      <c r="W33" s="173" t="str">
        <f>IF(入力!AN16&gt;0,入力!AN16,"")</f>
        <v/>
      </c>
      <c r="X33" s="174"/>
      <c r="Y33" s="174"/>
      <c r="Z33" s="174"/>
      <c r="AA33" s="182" t="str">
        <f>IF(入力!AI17="","",入力!AI17)</f>
        <v/>
      </c>
      <c r="AB33" s="183"/>
      <c r="AC33" s="183"/>
      <c r="AD33" s="183"/>
      <c r="AE33" s="183"/>
      <c r="AF33" s="183"/>
      <c r="AG33" s="183"/>
      <c r="AH33" s="183"/>
      <c r="AI33" s="183"/>
      <c r="AJ33" s="184"/>
    </row>
    <row r="34" spans="2:45" ht="18" customHeight="1">
      <c r="D34" s="152"/>
      <c r="E34" s="139"/>
      <c r="F34" s="139"/>
      <c r="G34" s="139"/>
      <c r="H34" s="139"/>
      <c r="I34" s="139"/>
      <c r="J34" s="139"/>
      <c r="K34" s="139"/>
      <c r="L34" s="139"/>
      <c r="M34" s="139"/>
      <c r="N34" s="170"/>
      <c r="O34" s="175" t="s">
        <v>56</v>
      </c>
      <c r="P34" s="175"/>
      <c r="Q34" s="175"/>
      <c r="R34" s="175"/>
      <c r="S34" s="175"/>
      <c r="T34" s="175"/>
      <c r="U34" s="175"/>
      <c r="V34" s="176"/>
      <c r="W34" s="177" t="str">
        <f>IF(入力!AN19&gt;0,入力!AN19,"")</f>
        <v/>
      </c>
      <c r="X34" s="178"/>
      <c r="Y34" s="178"/>
      <c r="Z34" s="178"/>
      <c r="AA34" s="185" t="str">
        <f>IF(入力!AI20="","",入力!AI20)</f>
        <v/>
      </c>
      <c r="AB34" s="186"/>
      <c r="AC34" s="186"/>
      <c r="AD34" s="186"/>
      <c r="AE34" s="186"/>
      <c r="AF34" s="186"/>
      <c r="AG34" s="186"/>
      <c r="AH34" s="186"/>
      <c r="AI34" s="186"/>
      <c r="AJ34" s="187"/>
    </row>
    <row r="35" spans="2:45" ht="18" customHeight="1">
      <c r="D35" s="188" t="s">
        <v>54</v>
      </c>
      <c r="E35" s="175"/>
      <c r="F35" s="175"/>
      <c r="G35" s="175"/>
      <c r="H35" s="175"/>
      <c r="I35" s="175"/>
      <c r="J35" s="175"/>
      <c r="K35" s="175"/>
      <c r="L35" s="175"/>
      <c r="M35" s="175"/>
      <c r="N35" s="175"/>
      <c r="O35" s="175"/>
      <c r="P35" s="175"/>
      <c r="Q35" s="175"/>
      <c r="R35" s="175"/>
      <c r="S35" s="175"/>
      <c r="T35" s="175"/>
      <c r="U35" s="175"/>
      <c r="V35" s="176"/>
      <c r="W35" s="177" t="str">
        <f>IF(SUM(W33:Z34)&gt;0,SUM(W33:Z34),"")</f>
        <v/>
      </c>
      <c r="X35" s="178"/>
      <c r="Y35" s="178"/>
      <c r="Z35" s="178"/>
      <c r="AA35" s="189"/>
      <c r="AB35" s="126"/>
      <c r="AC35" s="126"/>
      <c r="AD35" s="126"/>
      <c r="AE35" s="126"/>
      <c r="AF35" s="126"/>
      <c r="AG35" s="126"/>
      <c r="AH35" s="126"/>
      <c r="AI35" s="126"/>
      <c r="AJ35" s="127"/>
    </row>
    <row r="36" spans="2:45" ht="14.25" customHeight="1">
      <c r="D36" s="11" t="s">
        <v>91</v>
      </c>
    </row>
    <row r="37" spans="2:45" ht="6" customHeight="1"/>
    <row r="38" spans="2:45">
      <c r="B38" s="11" t="s">
        <v>57</v>
      </c>
    </row>
    <row r="39" spans="2:45" ht="11.25" customHeight="1">
      <c r="D39" s="1" t="str">
        <f>IF(入力!AN24="希望する","レ","")</f>
        <v/>
      </c>
      <c r="E39" s="85" t="s">
        <v>58</v>
      </c>
      <c r="F39" s="85"/>
      <c r="G39" s="11" t="s">
        <v>59</v>
      </c>
    </row>
    <row r="40" spans="2:45" ht="6" customHeight="1"/>
    <row r="41" spans="2:45">
      <c r="B41" s="11" t="s">
        <v>60</v>
      </c>
    </row>
    <row r="42" spans="2:45" ht="20.25" customHeight="1">
      <c r="D42" s="96" t="s">
        <v>42</v>
      </c>
      <c r="E42" s="96"/>
      <c r="F42" s="96"/>
      <c r="G42" s="96"/>
      <c r="H42" s="96"/>
      <c r="I42" s="96"/>
      <c r="J42" s="96"/>
      <c r="K42" s="96"/>
      <c r="L42" s="107" t="str">
        <f>IF(ISBLANK(入力!BE3),"",CONCATENATE(入力!BM3,"・",入力!BE3))</f>
        <v/>
      </c>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row>
    <row r="43" spans="2:45" ht="20.25" customHeight="1">
      <c r="D43" s="96" t="s">
        <v>43</v>
      </c>
      <c r="E43" s="96"/>
      <c r="F43" s="96"/>
      <c r="G43" s="96"/>
      <c r="H43" s="96"/>
      <c r="I43" s="96"/>
      <c r="J43" s="96"/>
      <c r="K43" s="96"/>
      <c r="L43" s="96" t="str">
        <f>IF(ISBLANK(入力!AK3),"",入力!AK3)</f>
        <v/>
      </c>
      <c r="M43" s="96"/>
      <c r="N43" s="96"/>
      <c r="O43" s="96"/>
      <c r="P43" s="96"/>
      <c r="Q43" s="96"/>
      <c r="R43" s="96"/>
      <c r="S43" s="96"/>
      <c r="T43" s="96"/>
      <c r="U43" s="96"/>
      <c r="V43" s="96"/>
      <c r="W43" s="96"/>
      <c r="X43" s="96"/>
      <c r="Y43" s="96" t="s">
        <v>44</v>
      </c>
      <c r="Z43" s="96"/>
      <c r="AA43" s="96"/>
      <c r="AB43" s="96"/>
      <c r="AC43" s="96"/>
      <c r="AD43" s="96"/>
      <c r="AE43" s="96"/>
      <c r="AF43" s="96"/>
      <c r="AG43" s="96" t="str">
        <f>IF(ISBLANK(入力!AU3),"",入力!AU3)</f>
        <v/>
      </c>
      <c r="AH43" s="96"/>
      <c r="AI43" s="96"/>
      <c r="AJ43" s="96"/>
      <c r="AK43" s="96"/>
      <c r="AL43" s="96"/>
      <c r="AM43" s="96"/>
      <c r="AN43" s="96"/>
      <c r="AO43" s="96"/>
      <c r="AP43" s="96"/>
      <c r="AQ43" s="96"/>
      <c r="AR43" s="96"/>
      <c r="AS43" s="96"/>
    </row>
    <row r="44" spans="2:45" ht="20.25" customHeight="1">
      <c r="D44" s="96" t="s">
        <v>45</v>
      </c>
      <c r="E44" s="96"/>
      <c r="F44" s="96"/>
      <c r="G44" s="96"/>
      <c r="H44" s="96"/>
      <c r="I44" s="96"/>
      <c r="J44" s="96"/>
      <c r="K44" s="96"/>
      <c r="L44" s="107" t="str">
        <f>IF(ISBLANK(入力!BE4),"",入力!BE4)</f>
        <v/>
      </c>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107"/>
      <c r="AM44" s="107"/>
      <c r="AN44" s="107"/>
      <c r="AO44" s="107"/>
      <c r="AP44" s="107"/>
      <c r="AQ44" s="107"/>
      <c r="AR44" s="107"/>
      <c r="AS44" s="107"/>
    </row>
    <row r="61" ht="19.5" customHeight="1"/>
    <row r="62" ht="19.5" customHeight="1"/>
    <row r="63" ht="18.75" customHeight="1"/>
    <row r="64" ht="18.75" customHeight="1"/>
    <row r="67" ht="18.75" customHeight="1"/>
    <row r="68" ht="18.75" customHeight="1"/>
  </sheetData>
  <sheetProtection algorithmName="SHA-512" hashValue="+dh/Sx23Rc/fg4/MU1MldME3f7tMBtG5sXMeNVSm+CXS9MYddy4Vn9XwcAVKVe6hCsRxNLaadhWCSTYWTflx+g==" saltValue="u/fBMvmscA+aNcgLSkbWHg==" spinCount="100000" sheet="1" objects="1" scenarios="1"/>
  <mergeCells count="90">
    <mergeCell ref="AK28:AS28"/>
    <mergeCell ref="AK26:AS26"/>
    <mergeCell ref="AK27:AS27"/>
    <mergeCell ref="I6:K6"/>
    <mergeCell ref="AK21:AS21"/>
    <mergeCell ref="AK20:AS20"/>
    <mergeCell ref="AK22:AS22"/>
    <mergeCell ref="AK23:AS23"/>
    <mergeCell ref="D9:K9"/>
    <mergeCell ref="L9:AS9"/>
    <mergeCell ref="D10:K10"/>
    <mergeCell ref="L10:AM10"/>
    <mergeCell ref="AN10:AS10"/>
    <mergeCell ref="R23:V23"/>
    <mergeCell ref="W23:Z23"/>
    <mergeCell ref="AE23:AJ23"/>
    <mergeCell ref="AA32:AJ32"/>
    <mergeCell ref="AA33:AJ33"/>
    <mergeCell ref="AA34:AJ34"/>
    <mergeCell ref="D44:K44"/>
    <mergeCell ref="L44:AS44"/>
    <mergeCell ref="D35:V35"/>
    <mergeCell ref="W35:Z35"/>
    <mergeCell ref="E39:F39"/>
    <mergeCell ref="D42:K42"/>
    <mergeCell ref="L42:AS42"/>
    <mergeCell ref="D43:K43"/>
    <mergeCell ref="L43:X43"/>
    <mergeCell ref="Y43:AF43"/>
    <mergeCell ref="AG43:AS43"/>
    <mergeCell ref="AA35:AJ35"/>
    <mergeCell ref="D32:V32"/>
    <mergeCell ref="W32:Z32"/>
    <mergeCell ref="D33:N34"/>
    <mergeCell ref="O33:V33"/>
    <mergeCell ref="W33:Z33"/>
    <mergeCell ref="O34:V34"/>
    <mergeCell ref="W34:Z34"/>
    <mergeCell ref="D21:K24"/>
    <mergeCell ref="L24:V24"/>
    <mergeCell ref="W24:Z24"/>
    <mergeCell ref="AA24:AD24"/>
    <mergeCell ref="R26:V26"/>
    <mergeCell ref="W26:Z26"/>
    <mergeCell ref="L21:V21"/>
    <mergeCell ref="W21:Z21"/>
    <mergeCell ref="AA22:AD22"/>
    <mergeCell ref="AA23:AD23"/>
    <mergeCell ref="AA26:AD26"/>
    <mergeCell ref="D25:K28"/>
    <mergeCell ref="L25:V25"/>
    <mergeCell ref="W25:Z25"/>
    <mergeCell ref="AA25:AD25"/>
    <mergeCell ref="AE25:AJ25"/>
    <mergeCell ref="L26:Q27"/>
    <mergeCell ref="L28:V28"/>
    <mergeCell ref="W28:Z28"/>
    <mergeCell ref="AA28:AD28"/>
    <mergeCell ref="AE28:AJ28"/>
    <mergeCell ref="AA27:AD27"/>
    <mergeCell ref="R27:V27"/>
    <mergeCell ref="W27:Z27"/>
    <mergeCell ref="AE27:AJ27"/>
    <mergeCell ref="AL3:AM3"/>
    <mergeCell ref="AR13:AS13"/>
    <mergeCell ref="D20:V20"/>
    <mergeCell ref="W20:Z20"/>
    <mergeCell ref="AA20:AD20"/>
    <mergeCell ref="AE20:AJ20"/>
    <mergeCell ref="D13:K13"/>
    <mergeCell ref="L13:V13"/>
    <mergeCell ref="W13:X13"/>
    <mergeCell ref="Y13:AF13"/>
    <mergeCell ref="AG13:AQ13"/>
    <mergeCell ref="D29:AS30"/>
    <mergeCell ref="AO3:AP3"/>
    <mergeCell ref="L6:M6"/>
    <mergeCell ref="N6:AI6"/>
    <mergeCell ref="AE26:AJ26"/>
    <mergeCell ref="L22:Q23"/>
    <mergeCell ref="R22:V22"/>
    <mergeCell ref="W22:Z22"/>
    <mergeCell ref="AE24:AJ24"/>
    <mergeCell ref="AK25:AS25"/>
    <mergeCell ref="AK24:AS24"/>
    <mergeCell ref="AE22:AJ22"/>
    <mergeCell ref="AA21:AD21"/>
    <mergeCell ref="AE21:AJ21"/>
    <mergeCell ref="AF3:AH3"/>
    <mergeCell ref="AI3:AJ3"/>
  </mergeCells>
  <phoneticPr fontId="1"/>
  <pageMargins left="0.55118110236220474" right="0.43307086614173229" top="0.74803149606299213" bottom="0.74803149606299213"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C76A-A1F4-4305-A8EB-AA04C70D84B4}">
  <sheetPr codeName="Sheet4">
    <tabColor theme="9" tint="0.39997558519241921"/>
  </sheetPr>
  <dimension ref="A2:AP38"/>
  <sheetViews>
    <sheetView showGridLines="0" showRowColHeaders="0" view="pageBreakPreview" zoomScale="120" zoomScaleNormal="90" zoomScaleSheetLayoutView="120" workbookViewId="0"/>
  </sheetViews>
  <sheetFormatPr defaultColWidth="1.875" defaultRowHeight="16.5"/>
  <cols>
    <col min="1" max="1" width="1.875" style="11" customWidth="1"/>
    <col min="2" max="16384" width="1.875" style="11"/>
  </cols>
  <sheetData>
    <row r="2" spans="1:42">
      <c r="AD2" s="84" t="s">
        <v>11</v>
      </c>
      <c r="AE2" s="84"/>
      <c r="AF2" s="84"/>
      <c r="AG2" s="85" t="str">
        <f>IF(ISBLANK(入力!BH9),"",入力!BH9)</f>
        <v/>
      </c>
      <c r="AH2" s="85"/>
      <c r="AI2" s="11" t="s">
        <v>12</v>
      </c>
      <c r="AJ2" s="85" t="str">
        <f>IF(ISBLANK(入力!BK9),"",入力!BK9)</f>
        <v/>
      </c>
      <c r="AK2" s="85"/>
      <c r="AL2" s="11" t="s">
        <v>13</v>
      </c>
      <c r="AM2" s="85" t="str">
        <f>IF(ISBLANK(入力!BN9),"",入力!BN9)</f>
        <v/>
      </c>
      <c r="AN2" s="85"/>
      <c r="AO2" s="11" t="s">
        <v>14</v>
      </c>
    </row>
    <row r="3" spans="1:42">
      <c r="AB3" s="12"/>
      <c r="AC3" s="12"/>
    </row>
    <row r="4" spans="1:42">
      <c r="A4" s="11" t="s">
        <v>15</v>
      </c>
    </row>
    <row r="6" spans="1:42" ht="32.25" customHeight="1">
      <c r="W6" s="252" t="str">
        <f>IF(ISBLANK(入力!H3),"",IF(AND(入力!H3="選択してください",入力!H4=""),"",IF(AND(入力!H3&lt;&gt;"選択してください",入力!H4=""),入力!H3,IF(AND(入力!H3="選択してください",入力!H4&lt;&gt;""),入力!H4,IF(AND(入力!H3&lt;&gt;"選択してください",入力!H4&lt;&gt;""),入力!H4,"")))))</f>
        <v/>
      </c>
      <c r="X6" s="252"/>
      <c r="Y6" s="252"/>
      <c r="Z6" s="252"/>
      <c r="AA6" s="252"/>
      <c r="AB6" s="252"/>
      <c r="AC6" s="252"/>
      <c r="AD6" s="252"/>
      <c r="AE6" s="252"/>
      <c r="AF6" s="252"/>
      <c r="AG6" s="252"/>
      <c r="AH6" s="252"/>
      <c r="AI6" s="252"/>
      <c r="AJ6" s="252"/>
      <c r="AK6" s="252"/>
      <c r="AL6" s="252"/>
      <c r="AM6" s="252"/>
      <c r="AN6" s="252"/>
      <c r="AO6" s="252"/>
    </row>
    <row r="7" spans="1:42" ht="32.25" customHeight="1">
      <c r="X7" s="250" t="str">
        <f>IF(AA7="","","校長")</f>
        <v/>
      </c>
      <c r="Y7" s="250"/>
      <c r="Z7" s="250"/>
      <c r="AA7" s="251" t="str">
        <f>IF(ISBLANK(入力!H5),"",入力!H5)</f>
        <v/>
      </c>
      <c r="AB7" s="251"/>
      <c r="AC7" s="251"/>
      <c r="AD7" s="251"/>
      <c r="AE7" s="251"/>
      <c r="AF7" s="251"/>
      <c r="AG7" s="251"/>
      <c r="AH7" s="251"/>
      <c r="AJ7" s="85"/>
      <c r="AK7" s="85"/>
      <c r="AL7" s="85"/>
    </row>
    <row r="9" spans="1:42" ht="19.5">
      <c r="A9" s="110" t="s">
        <v>61</v>
      </c>
      <c r="B9" s="110"/>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110"/>
    </row>
    <row r="10" spans="1:42" ht="6" customHeight="1"/>
    <row r="11" spans="1:42">
      <c r="B11" s="253" t="s">
        <v>62</v>
      </c>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row>
    <row r="12" spans="1:42">
      <c r="B12" s="253" t="s">
        <v>63</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row>
    <row r="13" spans="1:42">
      <c r="B13" s="253" t="s">
        <v>97</v>
      </c>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row>
    <row r="14" spans="1:42" ht="9" customHeight="1"/>
    <row r="15" spans="1:42">
      <c r="A15" s="85" t="s">
        <v>19</v>
      </c>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row>
    <row r="16" spans="1:42" ht="9.75" customHeight="1"/>
    <row r="17" spans="1:41">
      <c r="A17" s="11" t="s">
        <v>64</v>
      </c>
    </row>
    <row r="18" spans="1:41" ht="21.75" customHeight="1">
      <c r="B18" s="175" t="s">
        <v>25</v>
      </c>
      <c r="C18" s="175"/>
      <c r="D18" s="175"/>
      <c r="E18" s="175"/>
      <c r="F18" s="175"/>
      <c r="G18" s="175"/>
      <c r="H18" s="175"/>
      <c r="I18" s="175"/>
      <c r="J18" s="175"/>
      <c r="K18" s="175"/>
      <c r="L18" s="175"/>
      <c r="M18" s="175"/>
      <c r="N18" s="175"/>
      <c r="O18" s="175"/>
      <c r="P18" s="175"/>
      <c r="Q18" s="175" t="s">
        <v>361</v>
      </c>
      <c r="R18" s="175"/>
      <c r="S18" s="175"/>
      <c r="T18" s="175"/>
      <c r="U18" s="175"/>
      <c r="V18" s="175"/>
      <c r="W18" s="175"/>
      <c r="X18" s="176" t="s">
        <v>358</v>
      </c>
      <c r="Y18" s="247"/>
      <c r="Z18" s="247"/>
      <c r="AA18" s="247"/>
      <c r="AB18" s="247"/>
      <c r="AC18" s="247"/>
      <c r="AD18" s="247"/>
      <c r="AE18" s="247"/>
      <c r="AF18" s="247"/>
      <c r="AG18" s="248"/>
      <c r="AH18" s="175" t="s">
        <v>28</v>
      </c>
      <c r="AI18" s="175"/>
      <c r="AJ18" s="175"/>
      <c r="AK18" s="175"/>
      <c r="AL18" s="175"/>
      <c r="AM18" s="175"/>
      <c r="AN18" s="175"/>
      <c r="AO18" s="175"/>
    </row>
    <row r="19" spans="1:41" ht="21.75" customHeight="1">
      <c r="B19" s="243" t="s">
        <v>359</v>
      </c>
      <c r="C19" s="243"/>
      <c r="D19" s="243"/>
      <c r="E19" s="243"/>
      <c r="F19" s="243"/>
      <c r="G19" s="243"/>
      <c r="H19" s="243"/>
      <c r="I19" s="243"/>
      <c r="J19" s="243"/>
      <c r="K19" s="243"/>
      <c r="L19" s="243"/>
      <c r="M19" s="243"/>
      <c r="N19" s="243"/>
      <c r="O19" s="243"/>
      <c r="P19" s="243"/>
      <c r="Q19" s="244" t="str">
        <f>IF(ISBLANK(入力!AN16),"",入力!AN16)</f>
        <v/>
      </c>
      <c r="R19" s="244"/>
      <c r="S19" s="244"/>
      <c r="T19" s="244"/>
      <c r="U19" s="244"/>
      <c r="V19" s="244"/>
      <c r="W19" s="244"/>
      <c r="X19" s="163"/>
      <c r="Y19" s="85"/>
      <c r="Z19" s="85"/>
      <c r="AA19" s="85"/>
      <c r="AB19" s="85"/>
      <c r="AC19" s="245" t="str">
        <f>IF(ISBLANK(入力!BM14),"",入力!BM14)</f>
        <v/>
      </c>
      <c r="AD19" s="246"/>
      <c r="AE19" s="246"/>
      <c r="AF19" s="246"/>
      <c r="AG19" s="246"/>
      <c r="AH19" s="223"/>
      <c r="AI19" s="223"/>
      <c r="AJ19" s="223"/>
      <c r="AK19" s="223"/>
      <c r="AL19" s="223"/>
      <c r="AM19" s="223"/>
      <c r="AN19" s="223"/>
      <c r="AO19" s="223"/>
    </row>
    <row r="20" spans="1:41" ht="21.75" customHeight="1">
      <c r="B20" s="100" t="s">
        <v>360</v>
      </c>
      <c r="C20" s="100"/>
      <c r="D20" s="100"/>
      <c r="E20" s="100"/>
      <c r="F20" s="100"/>
      <c r="G20" s="100"/>
      <c r="H20" s="100"/>
      <c r="I20" s="100"/>
      <c r="J20" s="100"/>
      <c r="K20" s="100"/>
      <c r="L20" s="100"/>
      <c r="M20" s="100"/>
      <c r="N20" s="100"/>
      <c r="O20" s="100"/>
      <c r="P20" s="100"/>
      <c r="Q20" s="240" t="str">
        <f>IF(ISBLANK(入力!AN19),"",入力!AN19)</f>
        <v/>
      </c>
      <c r="R20" s="240"/>
      <c r="S20" s="240"/>
      <c r="T20" s="240"/>
      <c r="U20" s="240"/>
      <c r="V20" s="240"/>
      <c r="W20" s="240"/>
      <c r="X20" s="146"/>
      <c r="Y20" s="147"/>
      <c r="Z20" s="147"/>
      <c r="AA20" s="147"/>
      <c r="AB20" s="147"/>
      <c r="AC20" s="241" t="str">
        <f>IF(ISBLANK(入力!BM15),"",入力!BM15)</f>
        <v/>
      </c>
      <c r="AD20" s="240"/>
      <c r="AE20" s="240"/>
      <c r="AF20" s="240"/>
      <c r="AG20" s="240"/>
      <c r="AH20" s="96"/>
      <c r="AI20" s="96"/>
      <c r="AJ20" s="96"/>
      <c r="AK20" s="96"/>
      <c r="AL20" s="96"/>
      <c r="AM20" s="96"/>
      <c r="AN20" s="96"/>
      <c r="AO20" s="96"/>
    </row>
    <row r="21" spans="1:41" ht="21.75" customHeight="1">
      <c r="B21" s="100" t="s">
        <v>362</v>
      </c>
      <c r="C21" s="100"/>
      <c r="D21" s="100"/>
      <c r="E21" s="100"/>
      <c r="F21" s="100"/>
      <c r="G21" s="100"/>
      <c r="H21" s="100"/>
      <c r="I21" s="100"/>
      <c r="J21" s="100"/>
      <c r="K21" s="100"/>
      <c r="L21" s="100"/>
      <c r="M21" s="100"/>
      <c r="N21" s="100"/>
      <c r="O21" s="100"/>
      <c r="P21" s="100"/>
      <c r="Q21" s="242"/>
      <c r="R21" s="242"/>
      <c r="S21" s="242"/>
      <c r="T21" s="242"/>
      <c r="U21" s="242"/>
      <c r="V21" s="242"/>
      <c r="W21" s="242"/>
      <c r="X21" s="146"/>
      <c r="Y21" s="147"/>
      <c r="Z21" s="147"/>
      <c r="AA21" s="147"/>
      <c r="AB21" s="147"/>
      <c r="AC21" s="241" t="str">
        <f>IF(入力!BK17="入力人数に誤り","要確認",IF(ISBLANK(入力!BK17),"",入力!BK17))</f>
        <v/>
      </c>
      <c r="AD21" s="240"/>
      <c r="AE21" s="240"/>
      <c r="AF21" s="240"/>
      <c r="AG21" s="240"/>
      <c r="AH21" s="96"/>
      <c r="AI21" s="96"/>
      <c r="AJ21" s="96"/>
      <c r="AK21" s="96"/>
      <c r="AL21" s="96"/>
      <c r="AM21" s="96"/>
      <c r="AN21" s="96"/>
      <c r="AO21" s="96"/>
    </row>
    <row r="23" spans="1:41">
      <c r="A23" s="11" t="s">
        <v>65</v>
      </c>
    </row>
    <row r="24" spans="1:41">
      <c r="B24" s="214" t="s">
        <v>66</v>
      </c>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4"/>
      <c r="AO24" s="214"/>
    </row>
    <row r="25" spans="1:41" ht="21.75" customHeight="1">
      <c r="B25" s="175" t="s">
        <v>25</v>
      </c>
      <c r="C25" s="175"/>
      <c r="D25" s="175"/>
      <c r="E25" s="175"/>
      <c r="F25" s="175"/>
      <c r="G25" s="175"/>
      <c r="H25" s="175"/>
      <c r="I25" s="175"/>
      <c r="J25" s="175"/>
      <c r="K25" s="175"/>
      <c r="L25" s="175"/>
      <c r="M25" s="175"/>
      <c r="N25" s="175"/>
      <c r="O25" s="175"/>
      <c r="P25" s="175"/>
      <c r="Q25" s="175" t="s">
        <v>67</v>
      </c>
      <c r="R25" s="175"/>
      <c r="S25" s="175"/>
      <c r="T25" s="175"/>
      <c r="U25" s="175"/>
      <c r="V25" s="175"/>
      <c r="W25" s="175"/>
      <c r="X25" s="175" t="s">
        <v>68</v>
      </c>
      <c r="Y25" s="175"/>
      <c r="Z25" s="175"/>
      <c r="AA25" s="175"/>
      <c r="AB25" s="175"/>
      <c r="AC25" s="175" t="s">
        <v>69</v>
      </c>
      <c r="AD25" s="175"/>
      <c r="AE25" s="175"/>
      <c r="AF25" s="175"/>
      <c r="AG25" s="175"/>
      <c r="AH25" s="175" t="s">
        <v>70</v>
      </c>
      <c r="AI25" s="175"/>
      <c r="AJ25" s="175"/>
      <c r="AK25" s="175"/>
      <c r="AL25" s="175"/>
      <c r="AM25" s="175"/>
      <c r="AN25" s="175"/>
      <c r="AO25" s="175"/>
    </row>
    <row r="26" spans="1:41" ht="21.75" customHeight="1">
      <c r="B26" s="205" t="s">
        <v>7</v>
      </c>
      <c r="C26" s="206"/>
      <c r="D26" s="206"/>
      <c r="E26" s="206"/>
      <c r="F26" s="206"/>
      <c r="G26" s="206"/>
      <c r="H26" s="206"/>
      <c r="I26" s="206"/>
      <c r="J26" s="206"/>
      <c r="K26" s="206"/>
      <c r="L26" s="206"/>
      <c r="M26" s="206"/>
      <c r="N26" s="206"/>
      <c r="O26" s="206"/>
      <c r="P26" s="207"/>
      <c r="Q26" s="215" t="str">
        <f>IF(COUNTIF(入力!H3,"*陸前高田*")+COUNTIF(入力!H3,"*住田*")+COUNTIF(入力!H3,"*岩泉*")+COUNTIF(入力!H3,"*田野畑*")+COUNTIF(入力!H3,"*附属*")+COUNTIF(入力!H3,"*白百合*")+COUNTIF(入力!H3,"*岩手中学校*"),IF(ISBLANK(入力!BM14),"",入力!BM14),"")</f>
        <v/>
      </c>
      <c r="R26" s="215"/>
      <c r="S26" s="215"/>
      <c r="T26" s="215"/>
      <c r="U26" s="215"/>
      <c r="V26" s="215"/>
      <c r="W26" s="215"/>
      <c r="X26" s="216">
        <v>100</v>
      </c>
      <c r="Y26" s="216"/>
      <c r="Z26" s="216"/>
      <c r="AA26" s="216"/>
      <c r="AB26" s="216"/>
      <c r="AC26" s="217" t="str">
        <f>IF(COUNTIF(入力!H3,"*陸前高田*")+COUNTIF(入力!H3,"*住田*")+COUNTIF(入力!H3,"*岩泉*")+COUNTIF(入力!H3,"*田野畑*")+COUNTIF(入力!H3,"*附属*")+COUNTIF(入力!H3,"*白百合*")+COUNTIF(入力!H3,"*岩手中学校*"),IF(ISBLANK(入力!BM14),"",入力!BM14*X26),"")</f>
        <v/>
      </c>
      <c r="AD26" s="218"/>
      <c r="AE26" s="218"/>
      <c r="AF26" s="218"/>
      <c r="AG26" s="219"/>
      <c r="AH26" s="231"/>
      <c r="AI26" s="232"/>
      <c r="AJ26" s="232"/>
      <c r="AK26" s="232"/>
      <c r="AL26" s="232"/>
      <c r="AM26" s="232"/>
      <c r="AN26" s="232"/>
      <c r="AO26" s="233"/>
    </row>
    <row r="27" spans="1:41" ht="21.75" customHeight="1">
      <c r="B27" s="200" t="s">
        <v>72</v>
      </c>
      <c r="C27" s="201"/>
      <c r="D27" s="201"/>
      <c r="E27" s="201"/>
      <c r="F27" s="201"/>
      <c r="G27" s="201"/>
      <c r="H27" s="201"/>
      <c r="I27" s="201"/>
      <c r="J27" s="201"/>
      <c r="K27" s="201"/>
      <c r="L27" s="201"/>
      <c r="M27" s="201"/>
      <c r="N27" s="201"/>
      <c r="O27" s="201"/>
      <c r="P27" s="202"/>
      <c r="Q27" s="98" t="str">
        <f>IF(COUNTIF(入力!H3,"*陸前高田*")+COUNTIF(入力!H3,"*住田*")+COUNTIF(入力!H3,"*岩泉*")+COUNTIF(入力!H3,"*田野畑*")+COUNTIF(入力!H3,"*附属*")+COUNTIF(入力!H3,"*白百合*")+COUNTIF(入力!H3,"*岩手中学校*"),IF(ISBLANK(入力!BM15),"",入力!BM15),"")</f>
        <v/>
      </c>
      <c r="R27" s="98"/>
      <c r="S27" s="98"/>
      <c r="T27" s="98"/>
      <c r="U27" s="98"/>
      <c r="V27" s="98"/>
      <c r="W27" s="98"/>
      <c r="X27" s="203">
        <v>100</v>
      </c>
      <c r="Y27" s="203"/>
      <c r="Z27" s="203"/>
      <c r="AA27" s="203"/>
      <c r="AB27" s="203"/>
      <c r="AC27" s="220" t="str">
        <f>IF(COUNTIF(入力!H3,"*陸前高田*")+COUNTIF(入力!H3,"*住田*")+COUNTIF(入力!H3,"*岩泉*")+COUNTIF(入力!H3,"*田野畑*")+COUNTIF(入力!H3,"*附属*")+COUNTIF(入力!H3,"*白百合*")+COUNTIF(入力!H3,"*岩手中学校*"),IF(ISBLANK(入力!BM15),"",入力!BM15*X27),"")</f>
        <v/>
      </c>
      <c r="AD27" s="221"/>
      <c r="AE27" s="221"/>
      <c r="AF27" s="221"/>
      <c r="AG27" s="222"/>
      <c r="AH27" s="234"/>
      <c r="AI27" s="235"/>
      <c r="AJ27" s="235"/>
      <c r="AK27" s="235"/>
      <c r="AL27" s="235"/>
      <c r="AM27" s="235"/>
      <c r="AN27" s="235"/>
      <c r="AO27" s="236"/>
    </row>
    <row r="28" spans="1:41" ht="21.75" customHeight="1">
      <c r="B28" s="225" t="s">
        <v>71</v>
      </c>
      <c r="C28" s="226"/>
      <c r="D28" s="226"/>
      <c r="E28" s="226"/>
      <c r="F28" s="226"/>
      <c r="G28" s="226"/>
      <c r="H28" s="226"/>
      <c r="I28" s="226"/>
      <c r="J28" s="226"/>
      <c r="K28" s="226"/>
      <c r="L28" s="226"/>
      <c r="M28" s="226"/>
      <c r="N28" s="226"/>
      <c r="O28" s="226"/>
      <c r="P28" s="227"/>
      <c r="Q28" s="228" t="str">
        <f>IF(入力!BK17="入力人数に誤り","要確認",IF(ISBLANK(入力!BK17),"",入力!BK17))</f>
        <v/>
      </c>
      <c r="R28" s="228"/>
      <c r="S28" s="228"/>
      <c r="T28" s="228"/>
      <c r="U28" s="228"/>
      <c r="V28" s="228"/>
      <c r="W28" s="228"/>
      <c r="X28" s="229">
        <v>200</v>
      </c>
      <c r="Y28" s="229"/>
      <c r="Z28" s="229"/>
      <c r="AA28" s="229"/>
      <c r="AB28" s="229"/>
      <c r="AC28" s="230" t="str">
        <f>IF(入力!BK17="入力人数に誤り","要確認",IF(入力!BK17="","",Q28*X28))</f>
        <v/>
      </c>
      <c r="AD28" s="230"/>
      <c r="AE28" s="230"/>
      <c r="AF28" s="230"/>
      <c r="AG28" s="230"/>
      <c r="AH28" s="237"/>
      <c r="AI28" s="238"/>
      <c r="AJ28" s="238"/>
      <c r="AK28" s="238"/>
      <c r="AL28" s="238"/>
      <c r="AM28" s="238"/>
      <c r="AN28" s="238"/>
      <c r="AO28" s="239"/>
    </row>
    <row r="29" spans="1:41" ht="21.75" customHeight="1">
      <c r="B29" s="223" t="s">
        <v>54</v>
      </c>
      <c r="C29" s="223"/>
      <c r="D29" s="223"/>
      <c r="E29" s="223"/>
      <c r="F29" s="223"/>
      <c r="G29" s="223"/>
      <c r="H29" s="223"/>
      <c r="I29" s="223"/>
      <c r="J29" s="223"/>
      <c r="K29" s="223"/>
      <c r="L29" s="223"/>
      <c r="M29" s="223"/>
      <c r="N29" s="223"/>
      <c r="O29" s="223"/>
      <c r="P29" s="223"/>
      <c r="Q29" s="208" t="str">
        <f>IF(SUM(Q26:W28)&gt;0,SUM(Q26:W28),"")</f>
        <v/>
      </c>
      <c r="R29" s="208"/>
      <c r="S29" s="208"/>
      <c r="T29" s="208"/>
      <c r="U29" s="208"/>
      <c r="V29" s="208"/>
      <c r="W29" s="208"/>
      <c r="X29" s="224"/>
      <c r="Y29" s="224"/>
      <c r="Z29" s="224"/>
      <c r="AA29" s="224"/>
      <c r="AB29" s="224"/>
      <c r="AC29" s="209" t="str">
        <f>IF(SUM(AC26:AG28)&gt;0,SUM(AC26:AG28),"")</f>
        <v/>
      </c>
      <c r="AD29" s="209"/>
      <c r="AE29" s="209"/>
      <c r="AF29" s="209"/>
      <c r="AG29" s="209"/>
      <c r="AH29" s="223" t="str">
        <f>IF(AND(ISNUMBER(入力!BK19),ISNUMBER(入力!BN19)),CONCATENATE(入力!BK19,"月",入力!BN19,"日"),"")</f>
        <v/>
      </c>
      <c r="AI29" s="223"/>
      <c r="AJ29" s="223"/>
      <c r="AK29" s="223"/>
      <c r="AL29" s="223"/>
      <c r="AM29" s="223"/>
      <c r="AN29" s="223"/>
      <c r="AO29" s="223"/>
    </row>
    <row r="30" spans="1:41">
      <c r="B30" s="2"/>
      <c r="C30" s="2"/>
      <c r="D30" s="2"/>
      <c r="E30" s="2"/>
      <c r="F30" s="2"/>
      <c r="G30" s="2"/>
      <c r="H30" s="2"/>
      <c r="I30" s="2"/>
      <c r="J30" s="2"/>
      <c r="K30" s="2"/>
      <c r="L30" s="2"/>
      <c r="M30" s="2"/>
      <c r="N30" s="2"/>
      <c r="O30" s="2"/>
      <c r="P30" s="2"/>
      <c r="Q30" s="2"/>
      <c r="R30" s="2"/>
      <c r="S30" s="2"/>
      <c r="T30" s="2"/>
      <c r="U30" s="2"/>
      <c r="V30" s="2"/>
      <c r="W30" s="2"/>
      <c r="X30" s="15"/>
      <c r="Y30" s="15"/>
      <c r="Z30" s="15"/>
      <c r="AA30" s="15"/>
      <c r="AB30" s="15"/>
      <c r="AC30" s="15"/>
      <c r="AD30" s="15"/>
      <c r="AE30" s="15"/>
      <c r="AF30" s="15"/>
      <c r="AG30" s="15"/>
      <c r="AH30" s="2"/>
      <c r="AI30" s="2"/>
      <c r="AJ30" s="2"/>
      <c r="AK30" s="2"/>
      <c r="AL30" s="2"/>
      <c r="AM30" s="2"/>
      <c r="AN30" s="2"/>
      <c r="AO30" s="2"/>
    </row>
    <row r="31" spans="1:41">
      <c r="B31" s="2"/>
      <c r="C31" s="2"/>
      <c r="D31" s="2"/>
      <c r="E31" s="2"/>
      <c r="F31" s="2"/>
      <c r="G31" s="2"/>
      <c r="H31" s="2"/>
      <c r="I31" s="2"/>
      <c r="J31" s="2"/>
      <c r="K31" s="2"/>
      <c r="L31" s="2"/>
      <c r="M31" s="2"/>
      <c r="N31" s="2"/>
      <c r="O31" s="2"/>
      <c r="P31" s="2"/>
      <c r="Q31" s="2"/>
      <c r="R31" s="2"/>
      <c r="S31" s="2"/>
      <c r="T31" s="2"/>
      <c r="U31" s="2"/>
      <c r="V31" s="2"/>
      <c r="W31" s="2"/>
      <c r="X31" s="15"/>
      <c r="Y31" s="15"/>
      <c r="Z31" s="15"/>
      <c r="AA31" s="15"/>
      <c r="AB31" s="15"/>
      <c r="AC31" s="15"/>
      <c r="AD31" s="15"/>
      <c r="AE31" s="15"/>
      <c r="AF31" s="15"/>
      <c r="AG31" s="15"/>
      <c r="AH31" s="2"/>
      <c r="AI31" s="2"/>
      <c r="AJ31" s="2"/>
      <c r="AK31" s="2"/>
      <c r="AL31" s="2"/>
      <c r="AM31" s="2"/>
      <c r="AN31" s="2"/>
      <c r="AO31" s="2"/>
    </row>
    <row r="32" spans="1:41">
      <c r="B32" s="214" t="s">
        <v>73</v>
      </c>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c r="AE32" s="214"/>
      <c r="AF32" s="214"/>
      <c r="AG32" s="214"/>
      <c r="AH32" s="214"/>
      <c r="AI32" s="214"/>
      <c r="AJ32" s="214"/>
      <c r="AK32" s="214"/>
      <c r="AL32" s="214"/>
      <c r="AM32" s="214"/>
      <c r="AN32" s="214"/>
      <c r="AO32" s="214"/>
    </row>
    <row r="33" spans="1:42" ht="21.75" customHeight="1">
      <c r="B33" s="175" t="s">
        <v>25</v>
      </c>
      <c r="C33" s="175"/>
      <c r="D33" s="175"/>
      <c r="E33" s="175"/>
      <c r="F33" s="175"/>
      <c r="G33" s="175"/>
      <c r="H33" s="175"/>
      <c r="I33" s="175"/>
      <c r="J33" s="175"/>
      <c r="K33" s="175"/>
      <c r="L33" s="175"/>
      <c r="M33" s="175"/>
      <c r="N33" s="175"/>
      <c r="O33" s="175"/>
      <c r="P33" s="175"/>
      <c r="Q33" s="175" t="s">
        <v>67</v>
      </c>
      <c r="R33" s="175"/>
      <c r="S33" s="175"/>
      <c r="T33" s="175"/>
      <c r="U33" s="175"/>
      <c r="V33" s="175"/>
      <c r="W33" s="175"/>
      <c r="X33" s="175" t="s">
        <v>68</v>
      </c>
      <c r="Y33" s="175"/>
      <c r="Z33" s="175"/>
      <c r="AA33" s="175"/>
      <c r="AB33" s="175"/>
      <c r="AC33" s="175" t="s">
        <v>69</v>
      </c>
      <c r="AD33" s="175"/>
      <c r="AE33" s="175"/>
      <c r="AF33" s="175"/>
      <c r="AG33" s="175"/>
      <c r="AH33" s="175" t="s">
        <v>28</v>
      </c>
      <c r="AI33" s="175"/>
      <c r="AJ33" s="175"/>
      <c r="AK33" s="175"/>
      <c r="AL33" s="175"/>
      <c r="AM33" s="175"/>
      <c r="AN33" s="175"/>
      <c r="AO33" s="175"/>
    </row>
    <row r="34" spans="1:42" ht="21.75" customHeight="1">
      <c r="B34" s="205" t="s">
        <v>7</v>
      </c>
      <c r="C34" s="206"/>
      <c r="D34" s="206"/>
      <c r="E34" s="206"/>
      <c r="F34" s="206"/>
      <c r="G34" s="206"/>
      <c r="H34" s="206"/>
      <c r="I34" s="206"/>
      <c r="J34" s="206"/>
      <c r="K34" s="206"/>
      <c r="L34" s="206"/>
      <c r="M34" s="206"/>
      <c r="N34" s="206"/>
      <c r="O34" s="206"/>
      <c r="P34" s="207"/>
      <c r="Q34" s="208" t="str">
        <f>IF(COUNTIF(入力!H3,"*陸前高田*")+COUNTIF(入力!H3,"*住田*")+COUNTIF(入力!H3,"*岩泉*")+COUNTIF(入力!H3,"*田野畑*")+COUNTIF(入力!H3,"*附属*")+COUNTIF(入力!H3,"*白百合*")+COUNTIF(入力!H3,"*岩手中学校*"),"",IF(ISBLANK(入力!BM14),"",入力!BM14))</f>
        <v/>
      </c>
      <c r="R34" s="208"/>
      <c r="S34" s="208"/>
      <c r="T34" s="208"/>
      <c r="U34" s="208"/>
      <c r="V34" s="208"/>
      <c r="W34" s="208"/>
      <c r="X34" s="209">
        <v>100</v>
      </c>
      <c r="Y34" s="209"/>
      <c r="Z34" s="209"/>
      <c r="AA34" s="209"/>
      <c r="AB34" s="209"/>
      <c r="AC34" s="209" t="str">
        <f>IF(COUNTIF(入力!H3,"*陸前高田*")+COUNTIF(入力!H3,"*住田*")+COUNTIF(入力!H3,"*岩泉*")+COUNTIF(入力!H3,"*田野畑*")+COUNTIF(入力!H3,"*附属*")+COUNTIF(入力!H3,"*白百合*")+COUNTIF(入力!H3,"*岩手中学校*"),"",IF(ISBLANK(入力!BM14),"",入力!BM14*X34))</f>
        <v/>
      </c>
      <c r="AD34" s="209"/>
      <c r="AE34" s="209"/>
      <c r="AF34" s="209"/>
      <c r="AG34" s="209"/>
      <c r="AH34" s="179"/>
      <c r="AI34" s="180"/>
      <c r="AJ34" s="180"/>
      <c r="AK34" s="180"/>
      <c r="AL34" s="180"/>
      <c r="AM34" s="180"/>
      <c r="AN34" s="180"/>
      <c r="AO34" s="210"/>
    </row>
    <row r="35" spans="1:42" ht="21.75" customHeight="1">
      <c r="B35" s="200" t="s">
        <v>72</v>
      </c>
      <c r="C35" s="201"/>
      <c r="D35" s="201"/>
      <c r="E35" s="201"/>
      <c r="F35" s="201"/>
      <c r="G35" s="201"/>
      <c r="H35" s="201"/>
      <c r="I35" s="201"/>
      <c r="J35" s="201"/>
      <c r="K35" s="201"/>
      <c r="L35" s="201"/>
      <c r="M35" s="201"/>
      <c r="N35" s="201"/>
      <c r="O35" s="201"/>
      <c r="P35" s="202"/>
      <c r="Q35" s="98" t="str">
        <f>IF(COUNTIF(入力!H3,"*陸前高田*")+COUNTIF(入力!H3,"*住田*")+COUNTIF(入力!H3,"*岩泉*")+COUNTIF(入力!H3,"*田野畑*")+COUNTIF(入力!H3,"*附属*")+COUNTIF(入力!H3,"*白百合*")+COUNTIF(入力!H3,"*岩手中学校*"),"",IF(ISBLANK(入力!BM15),"",入力!BM15))</f>
        <v/>
      </c>
      <c r="R35" s="98"/>
      <c r="S35" s="98"/>
      <c r="T35" s="98"/>
      <c r="U35" s="98"/>
      <c r="V35" s="98"/>
      <c r="W35" s="98"/>
      <c r="X35" s="203">
        <v>100</v>
      </c>
      <c r="Y35" s="203"/>
      <c r="Z35" s="203"/>
      <c r="AA35" s="203"/>
      <c r="AB35" s="203"/>
      <c r="AC35" s="203" t="str">
        <f>IF(COUNTIF(入力!H3,"*陸前高田*")+COUNTIF(入力!H3,"*住田*")+COUNTIF(入力!H3,"*岩泉*")+COUNTIF(入力!H3,"*田野畑*")+COUNTIF(入力!H3,"*附属*")+COUNTIF(入力!H3,"*白百合*")+COUNTIF(入力!H3,"*岩手中学校*"),"",IF(ISBLANK(入力!BM15),"",入力!BM15*X35))</f>
        <v/>
      </c>
      <c r="AD35" s="203"/>
      <c r="AE35" s="203"/>
      <c r="AF35" s="203"/>
      <c r="AG35" s="203"/>
      <c r="AH35" s="211"/>
      <c r="AI35" s="212"/>
      <c r="AJ35" s="212"/>
      <c r="AK35" s="212"/>
      <c r="AL35" s="212"/>
      <c r="AM35" s="212"/>
      <c r="AN35" s="212"/>
      <c r="AO35" s="213"/>
    </row>
    <row r="36" spans="1:42" ht="21.75" customHeight="1">
      <c r="B36" s="96" t="s">
        <v>54</v>
      </c>
      <c r="C36" s="96"/>
      <c r="D36" s="96"/>
      <c r="E36" s="96"/>
      <c r="F36" s="96"/>
      <c r="G36" s="96"/>
      <c r="H36" s="96"/>
      <c r="I36" s="96"/>
      <c r="J36" s="96"/>
      <c r="K36" s="96"/>
      <c r="L36" s="96"/>
      <c r="M36" s="96"/>
      <c r="N36" s="96"/>
      <c r="O36" s="96"/>
      <c r="P36" s="96"/>
      <c r="Q36" s="98" t="str">
        <f>IF(SUM(Q34:W35)&gt;0,SUM(Q34:W35),"")</f>
        <v/>
      </c>
      <c r="R36" s="98"/>
      <c r="S36" s="98"/>
      <c r="T36" s="98"/>
      <c r="U36" s="98"/>
      <c r="V36" s="98"/>
      <c r="W36" s="98"/>
      <c r="X36" s="204"/>
      <c r="Y36" s="204"/>
      <c r="Z36" s="204"/>
      <c r="AA36" s="204"/>
      <c r="AB36" s="204"/>
      <c r="AC36" s="203" t="str">
        <f>IF(SUM(AC34:AG35)&gt;0,SUM(AC34:AG35),"")</f>
        <v/>
      </c>
      <c r="AD36" s="203"/>
      <c r="AE36" s="203"/>
      <c r="AF36" s="203"/>
      <c r="AG36" s="203"/>
      <c r="AH36" s="96"/>
      <c r="AI36" s="96"/>
      <c r="AJ36" s="96"/>
      <c r="AK36" s="96"/>
      <c r="AL36" s="96"/>
      <c r="AM36" s="96"/>
      <c r="AN36" s="96"/>
      <c r="AO36" s="96"/>
    </row>
    <row r="38" spans="1:42">
      <c r="A38" s="249" t="s">
        <v>365</v>
      </c>
      <c r="B38" s="249"/>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row>
  </sheetData>
  <sheetProtection algorithmName="SHA-512" hashValue="MqFHLOqV0GWh1WPKr//Q5N+IJwAkKRJKpDx84cZnPkM9Vbte3ez/VCz+oBGduo8ORlV5jpspsdLu2vtvqgf5RA==" saltValue="mJX3afWy6lraTp0Y1VpxHQ==" spinCount="100000" sheet="1" objects="1" scenarios="1"/>
  <mergeCells count="77">
    <mergeCell ref="A38:AP38"/>
    <mergeCell ref="X7:Z7"/>
    <mergeCell ref="AA7:AH7"/>
    <mergeCell ref="AJ7:AL7"/>
    <mergeCell ref="AD2:AF2"/>
    <mergeCell ref="AG2:AH2"/>
    <mergeCell ref="AJ2:AK2"/>
    <mergeCell ref="AM2:AN2"/>
    <mergeCell ref="W6:AO6"/>
    <mergeCell ref="A9:AP9"/>
    <mergeCell ref="B11:AO11"/>
    <mergeCell ref="B12:Z12"/>
    <mergeCell ref="B13:AH13"/>
    <mergeCell ref="A15:AP15"/>
    <mergeCell ref="AH19:AO19"/>
    <mergeCell ref="B18:P18"/>
    <mergeCell ref="B19:P19"/>
    <mergeCell ref="Q19:W19"/>
    <mergeCell ref="AC19:AG19"/>
    <mergeCell ref="X18:AG18"/>
    <mergeCell ref="X19:AB19"/>
    <mergeCell ref="X28:AB28"/>
    <mergeCell ref="AC28:AG28"/>
    <mergeCell ref="AH26:AO28"/>
    <mergeCell ref="Q18:W18"/>
    <mergeCell ref="AH18:AO18"/>
    <mergeCell ref="B24:AO24"/>
    <mergeCell ref="B20:P20"/>
    <mergeCell ref="Q20:W20"/>
    <mergeCell ref="AC20:AG20"/>
    <mergeCell ref="AC21:AG21"/>
    <mergeCell ref="X20:AB20"/>
    <mergeCell ref="B21:P21"/>
    <mergeCell ref="Q21:W21"/>
    <mergeCell ref="X21:AB21"/>
    <mergeCell ref="AH21:AO21"/>
    <mergeCell ref="AH20:AO20"/>
    <mergeCell ref="B25:P25"/>
    <mergeCell ref="Q25:W25"/>
    <mergeCell ref="X25:AB25"/>
    <mergeCell ref="AC25:AG25"/>
    <mergeCell ref="AH25:AO25"/>
    <mergeCell ref="B32:AO32"/>
    <mergeCell ref="B26:P26"/>
    <mergeCell ref="Q26:W26"/>
    <mergeCell ref="X26:AB26"/>
    <mergeCell ref="AC26:AG26"/>
    <mergeCell ref="B27:P27"/>
    <mergeCell ref="Q27:W27"/>
    <mergeCell ref="X27:AB27"/>
    <mergeCell ref="AC27:AG27"/>
    <mergeCell ref="B29:P29"/>
    <mergeCell ref="Q29:W29"/>
    <mergeCell ref="X29:AB29"/>
    <mergeCell ref="AC29:AG29"/>
    <mergeCell ref="AH29:AO29"/>
    <mergeCell ref="B28:P28"/>
    <mergeCell ref="Q28:W28"/>
    <mergeCell ref="B34:P34"/>
    <mergeCell ref="Q34:W34"/>
    <mergeCell ref="X34:AB34"/>
    <mergeCell ref="AC34:AG34"/>
    <mergeCell ref="AH34:AO35"/>
    <mergeCell ref="B33:P33"/>
    <mergeCell ref="Q33:W33"/>
    <mergeCell ref="X33:AB33"/>
    <mergeCell ref="AC33:AG33"/>
    <mergeCell ref="AH33:AO33"/>
    <mergeCell ref="AH36:AO36"/>
    <mergeCell ref="B35:P35"/>
    <mergeCell ref="Q35:W35"/>
    <mergeCell ref="X35:AB35"/>
    <mergeCell ref="AC35:AG35"/>
    <mergeCell ref="B36:P36"/>
    <mergeCell ref="Q36:W36"/>
    <mergeCell ref="X36:AB36"/>
    <mergeCell ref="AC36:AG36"/>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vt:lpstr>
      <vt:lpstr>共済契約申込書(様式1)</vt:lpstr>
      <vt:lpstr>被共済者数及び共済掛金納入予定書(様式2-1)</vt:lpstr>
      <vt:lpstr>認定結果報告書 (小学校・義務前期)</vt:lpstr>
      <vt:lpstr>'共済契約申込書(様式1)'!Print_Area</vt:lpstr>
      <vt:lpstr>'認定結果報告書 (小学校・義務前期)'!Print_Area</vt:lpstr>
      <vt:lpstr>'被共済者数及び共済掛金納入予定書(様式2-1)'!Print_Area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岩手県学校安全互助会</cp:lastModifiedBy>
  <cp:lastPrinted>2024-01-16T07:47:11Z</cp:lastPrinted>
  <dcterms:created xsi:type="dcterms:W3CDTF">2022-08-01T04:09:31Z</dcterms:created>
  <dcterms:modified xsi:type="dcterms:W3CDTF">2026-05-11T02:45:01Z</dcterms:modified>
</cp:coreProperties>
</file>